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ronograma diário" sheetId="2" state="visible" r:id="rId2"/>
    <sheet xmlns:r="http://schemas.openxmlformats.org/officeDocument/2006/relationships" name="Recargas" sheetId="3" state="visible" r:id="rId3"/>
    <sheet xmlns:r="http://schemas.openxmlformats.org/officeDocument/2006/relationships" name="Praças" sheetId="4" state="visible" r:id="rId4"/>
    <sheet xmlns:r="http://schemas.openxmlformats.org/officeDocument/2006/relationships" name="E-mail RD" sheetId="5" state="visible" r:id="rId5"/>
    <sheet xmlns:r="http://schemas.openxmlformats.org/officeDocument/2006/relationships" name="O que precisamos" sheetId="6" state="visible" r:id="rId6"/>
    <sheet xmlns:r="http://schemas.openxmlformats.org/officeDocument/2006/relationships" name="Font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"/>
    <numFmt numFmtId="166" formatCode="R$ #,##0"/>
    <numFmt numFmtId="167" formatCode="R$ #,##0.00"/>
    <numFmt numFmtId="168" formatCode="DD/MM/YYYY"/>
    <numFmt numFmtId="169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223564"/>
      <sz val="14"/>
    </font>
    <font>
      <name val="Arial"/>
      <color rgb="005B6B85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223564"/>
      </patternFill>
    </fill>
    <fill>
      <patternFill patternType="solid">
        <fgColor rgb="00EEF3FA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bottom style="thin">
        <color rgb="00C9D3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4" fillId="3" borderId="1" pivotButton="0" quotePrefix="0" xfId="0"/>
    <xf numFmtId="0" fontId="5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166" fontId="5" fillId="0" borderId="0" pivotButton="0" quotePrefix="0" xfId="0"/>
    <xf numFmtId="168" fontId="5" fillId="4" borderId="1" pivotButton="0" quotePrefix="0" xfId="0"/>
    <xf numFmtId="0" fontId="5" fillId="4" borderId="1" pivotButton="0" quotePrefix="0" xfId="0"/>
    <xf numFmtId="167" fontId="5" fillId="4" borderId="1" pivotButton="0" quotePrefix="0" xfId="0"/>
    <xf numFmtId="167" fontId="4" fillId="4" borderId="1" pivotButton="0" quotePrefix="0" xfId="0"/>
    <xf numFmtId="168" fontId="5" fillId="0" borderId="1" pivotButton="0" quotePrefix="0" xfId="0"/>
    <xf numFmtId="167" fontId="4" fillId="0" borderId="1" pivotButton="0" quotePrefix="0" xfId="0"/>
    <xf numFmtId="169" fontId="5" fillId="0" borderId="1" pivotButton="0" quotePrefix="0" xfId="0"/>
    <xf numFmtId="166" fontId="4" fillId="0" borderId="1" pivotButton="0" quotePrefix="0" xfId="0"/>
    <xf numFmtId="168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23564"/>
    <outlinePr summaryBelow="1" summaryRight="1"/>
    <pageSetUpPr/>
  </sheetPr>
  <dimension ref="A1:L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4" customWidth="1" min="2" max="2"/>
    <col width="10" customWidth="1" min="3" max="3"/>
    <col width="11" customWidth="1" min="4" max="4"/>
    <col width="52" customWidth="1" min="5" max="5"/>
    <col width="22" customWidth="1" min="6" max="6"/>
    <col width="11" customWidth="1" min="7" max="7"/>
    <col width="13" customWidth="1" min="8" max="8"/>
    <col width="15" customWidth="1" min="9" max="9"/>
    <col width="15" customWidth="1" min="10" max="10"/>
    <col width="15" customWidth="1" min="11" max="11"/>
    <col width="13" customWidth="1" min="12" max="12"/>
  </cols>
  <sheetData>
    <row r="1">
      <c r="A1" s="1" t="inlineStr">
        <is>
          <t>Plano de mídia online · 47 anos do Grupo Aço Cearense · A gente dá liga</t>
        </is>
      </c>
    </row>
    <row r="2">
      <c r="A2" s="2" t="inlineStr">
        <is>
          <t>Miner · primeira versão de 21/09/2026 · campanha de 10/10 a 15/11/2026 (37 dias) · verba só de mídia, somada ao sempre ativo</t>
        </is>
      </c>
    </row>
    <row r="4" ht="30" customHeight="1">
      <c r="A4" s="3" t="inlineStr">
        <is>
          <t>Linha</t>
        </is>
      </c>
      <c r="B4" s="4" t="inlineStr">
        <is>
          <t>Marca</t>
        </is>
      </c>
      <c r="C4" s="4" t="inlineStr">
        <is>
          <t>Canal</t>
        </is>
      </c>
      <c r="D4" s="4" t="inlineStr">
        <is>
          <t>Frente</t>
        </is>
      </c>
      <c r="E4" s="4" t="inlineStr">
        <is>
          <t>O que roda</t>
        </is>
      </c>
      <c r="F4" s="4" t="inlineStr">
        <is>
          <t>Conta</t>
        </is>
      </c>
      <c r="G4" s="4" t="inlineStr">
        <is>
          <t>Início</t>
        </is>
      </c>
      <c r="H4" s="4" t="inlineStr">
        <is>
          <t>Verba</t>
        </is>
      </c>
      <c r="I4" s="4" t="inlineStr">
        <is>
          <t>Por dia até 19/10</t>
        </is>
      </c>
      <c r="J4" s="4" t="inlineStr">
        <is>
          <t>Por dia desde 20/10</t>
        </is>
      </c>
      <c r="K4" s="4" t="inlineStr">
        <is>
          <t>Reserva de impulsionamento</t>
        </is>
      </c>
      <c r="L4" s="4" t="inlineStr">
        <is>
          <t>Busca de marca</t>
        </is>
      </c>
    </row>
    <row r="5">
      <c r="A5" s="5" t="inlineStr">
        <is>
          <t>GR-M</t>
        </is>
      </c>
      <c r="B5" s="6" t="inlineStr">
        <is>
          <t>Grupo</t>
        </is>
      </c>
      <c r="C5" s="6" t="inlineStr">
        <is>
          <t>Meta</t>
        </is>
      </c>
      <c r="D5" s="6" t="inlineStr">
        <is>
          <t>Marca</t>
        </is>
      </c>
      <c r="E5" s="6" t="inlineStr">
        <is>
          <t>Alcance e vídeo (Advantage+) e impulsionamento de posts</t>
        </is>
      </c>
      <c r="F5" s="6" t="inlineStr">
        <is>
          <t>Meta Grupo</t>
        </is>
      </c>
      <c r="G5" s="7" t="n">
        <v>46305</v>
      </c>
      <c r="H5" s="8" t="n">
        <v>15000</v>
      </c>
      <c r="I5" s="9" t="n">
        <v>579.15</v>
      </c>
      <c r="J5" s="9" t="n">
        <v>341.06</v>
      </c>
      <c r="K5" s="8" t="n">
        <v>1500</v>
      </c>
      <c r="L5" s="8" t="n"/>
    </row>
    <row r="6">
      <c r="A6" s="5" t="inlineStr">
        <is>
          <t>GR-G</t>
        </is>
      </c>
      <c r="B6" s="6" t="inlineStr">
        <is>
          <t>Grupo</t>
        </is>
      </c>
      <c r="C6" s="6" t="inlineStr">
        <is>
          <t>Google</t>
        </is>
      </c>
      <c r="D6" s="6" t="inlineStr">
        <is>
          <t>Marca</t>
        </is>
      </c>
      <c r="E6" s="6" t="inlineStr">
        <is>
          <t>YouTube (vídeo de 30 s e cortes de 6 s) e busca de marca</t>
        </is>
      </c>
      <c r="F6" s="6" t="inlineStr">
        <is>
          <t>Google Aço Cearense</t>
        </is>
      </c>
      <c r="G6" s="7" t="n">
        <v>46305</v>
      </c>
      <c r="H6" s="8" t="n">
        <v>15000</v>
      </c>
      <c r="I6" s="9" t="n">
        <v>579.15</v>
      </c>
      <c r="J6" s="9" t="n">
        <v>341.06</v>
      </c>
      <c r="K6" s="8" t="n"/>
      <c r="L6" s="8" t="n">
        <v>600</v>
      </c>
    </row>
    <row r="7">
      <c r="A7" s="5" t="inlineStr">
        <is>
          <t>GR-L</t>
        </is>
      </c>
      <c r="B7" s="6" t="inlineStr">
        <is>
          <t>Grupo</t>
        </is>
      </c>
      <c r="C7" s="6" t="inlineStr">
        <is>
          <t>LinkedIn</t>
        </is>
      </c>
      <c r="D7" s="6" t="inlineStr">
        <is>
          <t>Marca</t>
        </is>
      </c>
      <c r="E7" s="6" t="inlineStr">
        <is>
          <t>Posts da página e dos executivos para decisores B2B</t>
        </is>
      </c>
      <c r="F7" s="6" t="inlineStr">
        <is>
          <t>LinkedIn Grupo</t>
        </is>
      </c>
      <c r="G7" s="7" t="n">
        <v>46305</v>
      </c>
      <c r="H7" s="8" t="n">
        <v>10000</v>
      </c>
      <c r="I7" s="9" t="n">
        <v>386.1</v>
      </c>
      <c r="J7" s="9" t="n">
        <v>227.37</v>
      </c>
      <c r="K7" s="8" t="n"/>
      <c r="L7" s="8" t="n"/>
    </row>
    <row r="8">
      <c r="A8" s="5" t="inlineStr">
        <is>
          <t>AC-M1</t>
        </is>
      </c>
      <c r="B8" s="6" t="inlineStr">
        <is>
          <t>Aço Cearense</t>
        </is>
      </c>
      <c r="C8" s="6" t="inlineStr">
        <is>
          <t>Meta</t>
        </is>
      </c>
      <c r="D8" s="6" t="inlineStr">
        <is>
          <t>Marca</t>
        </is>
      </c>
      <c r="E8" s="6" t="inlineStr">
        <is>
          <t>Alcance e vídeo de 15 s e impulsionamento de posts</t>
        </is>
      </c>
      <c r="F8" s="6" t="inlineStr">
        <is>
          <t>Meta Aço B2B</t>
        </is>
      </c>
      <c r="G8" s="7" t="n">
        <v>46305</v>
      </c>
      <c r="H8" s="8" t="n">
        <v>7500</v>
      </c>
      <c r="I8" s="9" t="n">
        <v>289.58</v>
      </c>
      <c r="J8" s="9" t="n">
        <v>170.53</v>
      </c>
      <c r="K8" s="8" t="n">
        <v>1500</v>
      </c>
      <c r="L8" s="8" t="n"/>
    </row>
    <row r="9">
      <c r="A9" s="5" t="inlineStr">
        <is>
          <t>AC-M2</t>
        </is>
      </c>
      <c r="B9" s="6" t="inlineStr">
        <is>
          <t>Aço Cearense</t>
        </is>
      </c>
      <c r="C9" s="6" t="inlineStr">
        <is>
          <t>Meta</t>
        </is>
      </c>
      <c r="D9" s="6" t="inlineStr">
        <is>
          <t>Comercial</t>
        </is>
      </c>
      <c r="E9" s="6" t="inlineStr">
        <is>
          <t>Vendas com evento de contato na página da campanha</t>
        </is>
      </c>
      <c r="F9" s="6" t="inlineStr">
        <is>
          <t>Meta Aço B2B</t>
        </is>
      </c>
      <c r="G9" s="7" t="n">
        <v>46315</v>
      </c>
      <c r="H9" s="8" t="n">
        <v>7500</v>
      </c>
      <c r="I9" s="9" t="n">
        <v>0</v>
      </c>
      <c r="J9" s="9" t="n">
        <v>277.78</v>
      </c>
      <c r="K9" s="8" t="n"/>
      <c r="L9" s="8" t="n"/>
    </row>
    <row r="10">
      <c r="A10" s="5" t="inlineStr">
        <is>
          <t>AC-G1</t>
        </is>
      </c>
      <c r="B10" s="6" t="inlineStr">
        <is>
          <t>Aço Cearense</t>
        </is>
      </c>
      <c r="C10" s="6" t="inlineStr">
        <is>
          <t>Google</t>
        </is>
      </c>
      <c r="D10" s="6" t="inlineStr">
        <is>
          <t>Marca</t>
        </is>
      </c>
      <c r="E10" s="6" t="inlineStr">
        <is>
          <t>YouTube (vídeo de 15 s e cortes de 6 s) e busca de marca</t>
        </is>
      </c>
      <c r="F10" s="6" t="inlineStr">
        <is>
          <t>Google Aço Cearense</t>
        </is>
      </c>
      <c r="G10" s="7" t="n">
        <v>46305</v>
      </c>
      <c r="H10" s="8" t="n">
        <v>7500</v>
      </c>
      <c r="I10" s="9" t="n">
        <v>289.58</v>
      </c>
      <c r="J10" s="9" t="n">
        <v>170.53</v>
      </c>
      <c r="K10" s="8" t="n"/>
      <c r="L10" s="8" t="n">
        <v>600</v>
      </c>
    </row>
    <row r="11">
      <c r="A11" s="5" t="inlineStr">
        <is>
          <t>AC-G2</t>
        </is>
      </c>
      <c r="B11" s="6" t="inlineStr">
        <is>
          <t>Aço Cearense</t>
        </is>
      </c>
      <c r="C11" s="6" t="inlineStr">
        <is>
          <t>Google</t>
        </is>
      </c>
      <c r="D11" s="6" t="inlineStr">
        <is>
          <t>Comercial</t>
        </is>
      </c>
      <c r="E11" s="6" t="inlineStr">
        <is>
          <t>Demand Gen para a página da campanha</t>
        </is>
      </c>
      <c r="F11" s="6" t="inlineStr">
        <is>
          <t>Google Aço Cearense</t>
        </is>
      </c>
      <c r="G11" s="7" t="n">
        <v>46315</v>
      </c>
      <c r="H11" s="8" t="n">
        <v>7500</v>
      </c>
      <c r="I11" s="9" t="n">
        <v>0</v>
      </c>
      <c r="J11" s="9" t="n">
        <v>277.78</v>
      </c>
      <c r="K11" s="8" t="n"/>
      <c r="L11" s="8" t="n"/>
    </row>
    <row r="12">
      <c r="A12" s="5" t="inlineStr">
        <is>
          <t>SN-M1</t>
        </is>
      </c>
      <c r="B12" s="6" t="inlineStr">
        <is>
          <t>SINOBRAS</t>
        </is>
      </c>
      <c r="C12" s="6" t="inlineStr">
        <is>
          <t>Meta</t>
        </is>
      </c>
      <c r="D12" s="6" t="inlineStr">
        <is>
          <t>Marca</t>
        </is>
      </c>
      <c r="E12" s="6" t="inlineStr">
        <is>
          <t>Alcance e vídeo de 15 s e impulsionamento de posts</t>
        </is>
      </c>
      <c r="F12" s="6" t="inlineStr">
        <is>
          <t>Meta SINOBRAS B2B</t>
        </is>
      </c>
      <c r="G12" s="7" t="n">
        <v>46305</v>
      </c>
      <c r="H12" s="8" t="n">
        <v>7500</v>
      </c>
      <c r="I12" s="9" t="n">
        <v>289.58</v>
      </c>
      <c r="J12" s="9" t="n">
        <v>170.53</v>
      </c>
      <c r="K12" s="8" t="n">
        <v>1500</v>
      </c>
      <c r="L12" s="8" t="n"/>
    </row>
    <row r="13">
      <c r="A13" s="5" t="inlineStr">
        <is>
          <t>SN-M2</t>
        </is>
      </c>
      <c r="B13" s="6" t="inlineStr">
        <is>
          <t>SINOBRAS</t>
        </is>
      </c>
      <c r="C13" s="6" t="inlineStr">
        <is>
          <t>Meta</t>
        </is>
      </c>
      <c r="D13" s="6" t="inlineStr">
        <is>
          <t>Comercial</t>
        </is>
      </c>
      <c r="E13" s="6" t="inlineStr">
        <is>
          <t>Vendas com evento de contato na página da campanha</t>
        </is>
      </c>
      <c r="F13" s="6" t="inlineStr">
        <is>
          <t>Meta SINOBRAS B2B</t>
        </is>
      </c>
      <c r="G13" s="7" t="n">
        <v>46315</v>
      </c>
      <c r="H13" s="8" t="n">
        <v>7500</v>
      </c>
      <c r="I13" s="9" t="n">
        <v>0</v>
      </c>
      <c r="J13" s="9" t="n">
        <v>277.78</v>
      </c>
      <c r="K13" s="8" t="n"/>
      <c r="L13" s="8" t="n"/>
    </row>
    <row r="14">
      <c r="A14" s="5" t="inlineStr">
        <is>
          <t>SN-G1</t>
        </is>
      </c>
      <c r="B14" s="6" t="inlineStr">
        <is>
          <t>SINOBRAS</t>
        </is>
      </c>
      <c r="C14" s="6" t="inlineStr">
        <is>
          <t>Google</t>
        </is>
      </c>
      <c r="D14" s="6" t="inlineStr">
        <is>
          <t>Marca</t>
        </is>
      </c>
      <c r="E14" s="6" t="inlineStr">
        <is>
          <t>YouTube (vídeo de 15 s e cortes de 6 s) e busca de marca</t>
        </is>
      </c>
      <c r="F14" s="6" t="inlineStr">
        <is>
          <t>Google Aço Cearense</t>
        </is>
      </c>
      <c r="G14" s="7" t="n">
        <v>46305</v>
      </c>
      <c r="H14" s="8" t="n">
        <v>7500</v>
      </c>
      <c r="I14" s="9" t="n">
        <v>289.58</v>
      </c>
      <c r="J14" s="9" t="n">
        <v>170.53</v>
      </c>
      <c r="K14" s="8" t="n"/>
      <c r="L14" s="8" t="n">
        <v>600</v>
      </c>
    </row>
    <row r="15">
      <c r="A15" s="5" t="inlineStr">
        <is>
          <t>SN-G2</t>
        </is>
      </c>
      <c r="B15" s="6" t="inlineStr">
        <is>
          <t>SINOBRAS</t>
        </is>
      </c>
      <c r="C15" s="6" t="inlineStr">
        <is>
          <t>Google</t>
        </is>
      </c>
      <c r="D15" s="6" t="inlineStr">
        <is>
          <t>Comercial</t>
        </is>
      </c>
      <c r="E15" s="6" t="inlineStr">
        <is>
          <t>Demand Gen para a página da campanha</t>
        </is>
      </c>
      <c r="F15" s="6" t="inlineStr">
        <is>
          <t>Google Aço Cearense</t>
        </is>
      </c>
      <c r="G15" s="7" t="n">
        <v>46315</v>
      </c>
      <c r="H15" s="8" t="n">
        <v>7500</v>
      </c>
      <c r="I15" s="9" t="n">
        <v>0</v>
      </c>
      <c r="J15" s="9" t="n">
        <v>277.78</v>
      </c>
      <c r="K15" s="8" t="n"/>
      <c r="L15" s="8" t="n"/>
    </row>
    <row r="16">
      <c r="A16" s="10" t="inlineStr">
        <is>
          <t>Total</t>
        </is>
      </c>
      <c r="B16" s="11" t="n"/>
      <c r="C16" s="11" t="n"/>
      <c r="D16" s="11" t="n"/>
      <c r="E16" s="11" t="n"/>
      <c r="F16" s="11" t="n"/>
      <c r="G16" s="11" t="n"/>
      <c r="H16" s="12">
        <f>SUM(H5:H15)</f>
        <v/>
      </c>
      <c r="I16" s="13">
        <f>SUM(I5:I15)</f>
        <v/>
      </c>
      <c r="J16" s="13">
        <f>SUM(J5:J15)</f>
        <v/>
      </c>
      <c r="K16" s="12">
        <f>SUM(K5:K15)</f>
        <v/>
      </c>
      <c r="L16" s="12">
        <f>SUM(L5:L15)</f>
        <v/>
      </c>
    </row>
    <row r="18">
      <c r="A18" s="14" t="inlineStr">
        <is>
          <t>Por canal</t>
        </is>
      </c>
      <c r="D18" s="14" t="inlineStr">
        <is>
          <t>Por marca</t>
        </is>
      </c>
      <c r="G18" s="14" t="inlineStr">
        <is>
          <t>Por frente</t>
        </is>
      </c>
    </row>
    <row r="19">
      <c r="A19" s="15" t="inlineStr">
        <is>
          <t>Meta</t>
        </is>
      </c>
      <c r="B19" s="16">
        <f>SUMIF(C5:C15,"Meta",H5:H15)</f>
        <v/>
      </c>
      <c r="D19" s="15" t="inlineStr">
        <is>
          <t>Grupo</t>
        </is>
      </c>
      <c r="E19" s="16">
        <f>SUMIF(B5:B15,"Grupo",H5:H15)</f>
        <v/>
      </c>
      <c r="G19" s="15" t="inlineStr">
        <is>
          <t>Marca</t>
        </is>
      </c>
      <c r="H19" s="16">
        <f>SUMIF(D5:D15,"Marca",H5:H15)</f>
        <v/>
      </c>
    </row>
    <row r="20">
      <c r="A20" s="15" t="inlineStr">
        <is>
          <t>Google</t>
        </is>
      </c>
      <c r="B20" s="16">
        <f>SUMIF(C5:C15,"Google",H5:H15)</f>
        <v/>
      </c>
      <c r="D20" s="15" t="inlineStr">
        <is>
          <t>Aço Cearense</t>
        </is>
      </c>
      <c r="E20" s="16">
        <f>SUMIF(B5:B15,"Aço Cearense",H5:H15)</f>
        <v/>
      </c>
      <c r="G20" s="15" t="inlineStr">
        <is>
          <t>Comercial</t>
        </is>
      </c>
      <c r="H20" s="16">
        <f>SUMIF(D5:D15,"Comercial",H5:H15)</f>
        <v/>
      </c>
    </row>
    <row r="21">
      <c r="A21" s="15" t="inlineStr">
        <is>
          <t>LinkedIn</t>
        </is>
      </c>
      <c r="B21" s="16">
        <f>SUMIF(C5:C15,"LinkedIn",H5:H15)</f>
        <v/>
      </c>
      <c r="D21" s="15" t="inlineStr">
        <is>
          <t>SINOBRAS</t>
        </is>
      </c>
      <c r="E21" s="16">
        <f>SUMIF(B5:B15,"SINOBRAS",H5:H15)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3564"/>
    <outlinePr summaryBelow="1" summaryRight="1"/>
    <pageSetUpPr/>
  </sheetPr>
  <dimension ref="A1:R42"/>
  <sheetViews>
    <sheetView showGridLines="0"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6" customWidth="1" min="2" max="2"/>
    <col width="13" customWidth="1" min="3" max="3"/>
    <col width="8" customWidth="1" min="4" max="4"/>
    <col width="18" customWidth="1" min="5" max="5"/>
    <col width="3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3" customWidth="1" min="18" max="18"/>
  </cols>
  <sheetData>
    <row r="1">
      <c r="A1" s="1" t="inlineStr">
        <is>
          <t>Cronograma diário por linha</t>
        </is>
      </c>
    </row>
    <row r="2">
      <c r="A2" s="2" t="inlineStr">
        <is>
          <t>R$ por dia · mesmo valor total todo dia (R$ 2.702,70) · peças comerciais desde 20/10</t>
        </is>
      </c>
    </row>
    <row r="4" ht="30" customHeight="1">
      <c r="A4" s="3" t="inlineStr">
        <is>
          <t>Data</t>
        </is>
      </c>
      <c r="B4" s="4" t="inlineStr">
        <is>
          <t>Dia</t>
        </is>
      </c>
      <c r="C4" s="4" t="inlineStr">
        <is>
          <t>Fase</t>
        </is>
      </c>
      <c r="D4" s="4" t="inlineStr">
        <is>
          <t>Dia útil</t>
        </is>
      </c>
      <c r="E4" s="4" t="inlineStr">
        <is>
          <t>Feriado</t>
        </is>
      </c>
      <c r="F4" s="4" t="inlineStr">
        <is>
          <t>E-mail no RD</t>
        </is>
      </c>
      <c r="G4" s="4" t="inlineStr">
        <is>
          <t>GR-M</t>
        </is>
      </c>
      <c r="H4" s="4" t="inlineStr">
        <is>
          <t>GR-G</t>
        </is>
      </c>
      <c r="I4" s="4" t="inlineStr">
        <is>
          <t>GR-L</t>
        </is>
      </c>
      <c r="J4" s="4" t="inlineStr">
        <is>
          <t>AC-M1</t>
        </is>
      </c>
      <c r="K4" s="4" t="inlineStr">
        <is>
          <t>AC-M2</t>
        </is>
      </c>
      <c r="L4" s="4" t="inlineStr">
        <is>
          <t>AC-G1</t>
        </is>
      </c>
      <c r="M4" s="4" t="inlineStr">
        <is>
          <t>AC-G2</t>
        </is>
      </c>
      <c r="N4" s="4" t="inlineStr">
        <is>
          <t>SN-M1</t>
        </is>
      </c>
      <c r="O4" s="4" t="inlineStr">
        <is>
          <t>SN-M2</t>
        </is>
      </c>
      <c r="P4" s="4" t="inlineStr">
        <is>
          <t>SN-G1</t>
        </is>
      </c>
      <c r="Q4" s="4" t="inlineStr">
        <is>
          <t>SN-G2</t>
        </is>
      </c>
      <c r="R4" s="4" t="inlineStr">
        <is>
          <t>Total do dia</t>
        </is>
      </c>
    </row>
    <row r="5">
      <c r="A5" s="17" t="n">
        <v>46305</v>
      </c>
      <c r="B5" s="18" t="inlineStr">
        <is>
          <t>sáb</t>
        </is>
      </c>
      <c r="C5" s="18" t="inlineStr">
        <is>
          <t>Teaser</t>
        </is>
      </c>
      <c r="D5" s="18" t="inlineStr">
        <is>
          <t>não</t>
        </is>
      </c>
      <c r="E5" s="18" t="n"/>
      <c r="F5" s="18" t="n"/>
      <c r="G5" s="19" t="n">
        <v>579.15</v>
      </c>
      <c r="H5" s="19" t="n">
        <v>579.15</v>
      </c>
      <c r="I5" s="19" t="n">
        <v>386.1</v>
      </c>
      <c r="J5" s="19" t="n">
        <v>289.58</v>
      </c>
      <c r="K5" s="19" t="n">
        <v>0</v>
      </c>
      <c r="L5" s="19" t="n">
        <v>289.58</v>
      </c>
      <c r="M5" s="19" t="n">
        <v>0</v>
      </c>
      <c r="N5" s="19" t="n">
        <v>289.58</v>
      </c>
      <c r="O5" s="19" t="n">
        <v>0</v>
      </c>
      <c r="P5" s="19" t="n">
        <v>289.58</v>
      </c>
      <c r="Q5" s="19" t="n">
        <v>0</v>
      </c>
      <c r="R5" s="20">
        <f>SUM(G5:Q5)</f>
        <v/>
      </c>
    </row>
    <row r="6">
      <c r="A6" s="17" t="n">
        <v>46306</v>
      </c>
      <c r="B6" s="18" t="inlineStr">
        <is>
          <t>dom</t>
        </is>
      </c>
      <c r="C6" s="18" t="inlineStr">
        <is>
          <t>Teaser</t>
        </is>
      </c>
      <c r="D6" s="18" t="inlineStr">
        <is>
          <t>não</t>
        </is>
      </c>
      <c r="E6" s="18" t="n"/>
      <c r="F6" s="18" t="n"/>
      <c r="G6" s="19" t="n">
        <v>579.15</v>
      </c>
      <c r="H6" s="19" t="n">
        <v>579.15</v>
      </c>
      <c r="I6" s="19" t="n">
        <v>386.1</v>
      </c>
      <c r="J6" s="19" t="n">
        <v>289.58</v>
      </c>
      <c r="K6" s="19" t="n">
        <v>0</v>
      </c>
      <c r="L6" s="19" t="n">
        <v>289.58</v>
      </c>
      <c r="M6" s="19" t="n">
        <v>0</v>
      </c>
      <c r="N6" s="19" t="n">
        <v>289.58</v>
      </c>
      <c r="O6" s="19" t="n">
        <v>0</v>
      </c>
      <c r="P6" s="19" t="n">
        <v>289.58</v>
      </c>
      <c r="Q6" s="19" t="n">
        <v>0</v>
      </c>
      <c r="R6" s="20">
        <f>SUM(G6:Q6)</f>
        <v/>
      </c>
    </row>
    <row r="7">
      <c r="A7" s="21" t="n">
        <v>46307</v>
      </c>
      <c r="B7" s="6" t="inlineStr">
        <is>
          <t>seg</t>
        </is>
      </c>
      <c r="C7" s="6" t="inlineStr">
        <is>
          <t>Teaser</t>
        </is>
      </c>
      <c r="D7" s="6" t="inlineStr">
        <is>
          <t>não</t>
        </is>
      </c>
      <c r="E7" s="6" t="inlineStr">
        <is>
          <t>Nossa Senhora Aparecida</t>
        </is>
      </c>
      <c r="F7" s="6" t="n"/>
      <c r="G7" s="9" t="n">
        <v>579.15</v>
      </c>
      <c r="H7" s="9" t="n">
        <v>579.15</v>
      </c>
      <c r="I7" s="9" t="n">
        <v>386.1</v>
      </c>
      <c r="J7" s="9" t="n">
        <v>289.58</v>
      </c>
      <c r="K7" s="9" t="n">
        <v>0</v>
      </c>
      <c r="L7" s="9" t="n">
        <v>289.58</v>
      </c>
      <c r="M7" s="9" t="n">
        <v>0</v>
      </c>
      <c r="N7" s="9" t="n">
        <v>289.58</v>
      </c>
      <c r="O7" s="9" t="n">
        <v>0</v>
      </c>
      <c r="P7" s="9" t="n">
        <v>289.58</v>
      </c>
      <c r="Q7" s="9" t="n">
        <v>0</v>
      </c>
      <c r="R7" s="22">
        <f>SUM(G7:Q7)</f>
        <v/>
      </c>
    </row>
    <row r="8">
      <c r="A8" s="21" t="n">
        <v>46308</v>
      </c>
      <c r="B8" s="6" t="inlineStr">
        <is>
          <t>ter</t>
        </is>
      </c>
      <c r="C8" s="6" t="inlineStr">
        <is>
          <t>Teaser</t>
        </is>
      </c>
      <c r="D8" s="6" t="inlineStr">
        <is>
          <t>sim</t>
        </is>
      </c>
      <c r="E8" s="6" t="n"/>
      <c r="F8" s="6" t="inlineStr">
        <is>
          <t>Grupo: Tem história que não se mede só em tempo. Se constrói em cada conexão.</t>
        </is>
      </c>
      <c r="G8" s="9" t="n">
        <v>579.15</v>
      </c>
      <c r="H8" s="9" t="n">
        <v>579.15</v>
      </c>
      <c r="I8" s="9" t="n">
        <v>386.1</v>
      </c>
      <c r="J8" s="9" t="n">
        <v>289.58</v>
      </c>
      <c r="K8" s="9" t="n">
        <v>0</v>
      </c>
      <c r="L8" s="9" t="n">
        <v>289.58</v>
      </c>
      <c r="M8" s="9" t="n">
        <v>0</v>
      </c>
      <c r="N8" s="9" t="n">
        <v>289.58</v>
      </c>
      <c r="O8" s="9" t="n">
        <v>0</v>
      </c>
      <c r="P8" s="9" t="n">
        <v>289.58</v>
      </c>
      <c r="Q8" s="9" t="n">
        <v>0</v>
      </c>
      <c r="R8" s="22">
        <f>SUM(G8:Q8)</f>
        <v/>
      </c>
    </row>
    <row r="9">
      <c r="A9" s="21" t="n">
        <v>46309</v>
      </c>
      <c r="B9" s="6" t="inlineStr">
        <is>
          <t>qua</t>
        </is>
      </c>
      <c r="C9" s="6" t="inlineStr">
        <is>
          <t>Teaser</t>
        </is>
      </c>
      <c r="D9" s="6" t="inlineStr">
        <is>
          <t>sim</t>
        </is>
      </c>
      <c r="E9" s="6" t="n"/>
      <c r="F9" s="6" t="n"/>
      <c r="G9" s="9" t="n">
        <v>579.15</v>
      </c>
      <c r="H9" s="9" t="n">
        <v>579.15</v>
      </c>
      <c r="I9" s="9" t="n">
        <v>386.1</v>
      </c>
      <c r="J9" s="9" t="n">
        <v>289.58</v>
      </c>
      <c r="K9" s="9" t="n">
        <v>0</v>
      </c>
      <c r="L9" s="9" t="n">
        <v>289.58</v>
      </c>
      <c r="M9" s="9" t="n">
        <v>0</v>
      </c>
      <c r="N9" s="9" t="n">
        <v>289.58</v>
      </c>
      <c r="O9" s="9" t="n">
        <v>0</v>
      </c>
      <c r="P9" s="9" t="n">
        <v>289.58</v>
      </c>
      <c r="Q9" s="9" t="n">
        <v>0</v>
      </c>
      <c r="R9" s="22">
        <f>SUM(G9:Q9)</f>
        <v/>
      </c>
    </row>
    <row r="10">
      <c r="A10" s="21" t="n">
        <v>46310</v>
      </c>
      <c r="B10" s="6" t="inlineStr">
        <is>
          <t>qui</t>
        </is>
      </c>
      <c r="C10" s="6" t="inlineStr">
        <is>
          <t>Lançamento</t>
        </is>
      </c>
      <c r="D10" s="6" t="inlineStr">
        <is>
          <t>sim</t>
        </is>
      </c>
      <c r="E10" s="6" t="n"/>
      <c r="F10" s="6" t="inlineStr">
        <is>
          <t>Grupo: 47 anos do Grupo Aço Cearense, com o vídeo de lançamento.</t>
        </is>
      </c>
      <c r="G10" s="9" t="n">
        <v>579.15</v>
      </c>
      <c r="H10" s="9" t="n">
        <v>579.15</v>
      </c>
      <c r="I10" s="9" t="n">
        <v>386.1</v>
      </c>
      <c r="J10" s="9" t="n">
        <v>289.58</v>
      </c>
      <c r="K10" s="9" t="n">
        <v>0</v>
      </c>
      <c r="L10" s="9" t="n">
        <v>289.58</v>
      </c>
      <c r="M10" s="9" t="n">
        <v>0</v>
      </c>
      <c r="N10" s="9" t="n">
        <v>289.58</v>
      </c>
      <c r="O10" s="9" t="n">
        <v>0</v>
      </c>
      <c r="P10" s="9" t="n">
        <v>289.58</v>
      </c>
      <c r="Q10" s="9" t="n">
        <v>0</v>
      </c>
      <c r="R10" s="22">
        <f>SUM(G10:Q10)</f>
        <v/>
      </c>
    </row>
    <row r="11">
      <c r="A11" s="21" t="n">
        <v>46311</v>
      </c>
      <c r="B11" s="6" t="inlineStr">
        <is>
          <t>sex</t>
        </is>
      </c>
      <c r="C11" s="6" t="inlineStr">
        <is>
          <t>Lançamento</t>
        </is>
      </c>
      <c r="D11" s="6" t="inlineStr">
        <is>
          <t>sim</t>
        </is>
      </c>
      <c r="E11" s="6" t="n"/>
      <c r="F11" s="6" t="n"/>
      <c r="G11" s="9" t="n">
        <v>579.15</v>
      </c>
      <c r="H11" s="9" t="n">
        <v>579.15</v>
      </c>
      <c r="I11" s="9" t="n">
        <v>386.1</v>
      </c>
      <c r="J11" s="9" t="n">
        <v>289.58</v>
      </c>
      <c r="K11" s="9" t="n">
        <v>0</v>
      </c>
      <c r="L11" s="9" t="n">
        <v>289.58</v>
      </c>
      <c r="M11" s="9" t="n">
        <v>0</v>
      </c>
      <c r="N11" s="9" t="n">
        <v>289.58</v>
      </c>
      <c r="O11" s="9" t="n">
        <v>0</v>
      </c>
      <c r="P11" s="9" t="n">
        <v>289.58</v>
      </c>
      <c r="Q11" s="9" t="n">
        <v>0</v>
      </c>
      <c r="R11" s="22">
        <f>SUM(G11:Q11)</f>
        <v/>
      </c>
    </row>
    <row r="12">
      <c r="A12" s="17" t="n">
        <v>46312</v>
      </c>
      <c r="B12" s="18" t="inlineStr">
        <is>
          <t>sáb</t>
        </is>
      </c>
      <c r="C12" s="18" t="inlineStr">
        <is>
          <t>Lançamento</t>
        </is>
      </c>
      <c r="D12" s="18" t="inlineStr">
        <is>
          <t>não</t>
        </is>
      </c>
      <c r="E12" s="18" t="n"/>
      <c r="F12" s="18" t="n"/>
      <c r="G12" s="19" t="n">
        <v>579.15</v>
      </c>
      <c r="H12" s="19" t="n">
        <v>579.15</v>
      </c>
      <c r="I12" s="19" t="n">
        <v>386.1</v>
      </c>
      <c r="J12" s="19" t="n">
        <v>289.58</v>
      </c>
      <c r="K12" s="19" t="n">
        <v>0</v>
      </c>
      <c r="L12" s="19" t="n">
        <v>289.58</v>
      </c>
      <c r="M12" s="19" t="n">
        <v>0</v>
      </c>
      <c r="N12" s="19" t="n">
        <v>289.58</v>
      </c>
      <c r="O12" s="19" t="n">
        <v>0</v>
      </c>
      <c r="P12" s="19" t="n">
        <v>289.58</v>
      </c>
      <c r="Q12" s="19" t="n">
        <v>0</v>
      </c>
      <c r="R12" s="20">
        <f>SUM(G12:Q12)</f>
        <v/>
      </c>
    </row>
    <row r="13">
      <c r="A13" s="17" t="n">
        <v>46313</v>
      </c>
      <c r="B13" s="18" t="inlineStr">
        <is>
          <t>dom</t>
        </is>
      </c>
      <c r="C13" s="18" t="inlineStr">
        <is>
          <t>Lançamento</t>
        </is>
      </c>
      <c r="D13" s="18" t="inlineStr">
        <is>
          <t>não</t>
        </is>
      </c>
      <c r="E13" s="18" t="n"/>
      <c r="F13" s="18" t="n"/>
      <c r="G13" s="19" t="n">
        <v>579.15</v>
      </c>
      <c r="H13" s="19" t="n">
        <v>579.15</v>
      </c>
      <c r="I13" s="19" t="n">
        <v>386.1</v>
      </c>
      <c r="J13" s="19" t="n">
        <v>289.58</v>
      </c>
      <c r="K13" s="19" t="n">
        <v>0</v>
      </c>
      <c r="L13" s="19" t="n">
        <v>289.58</v>
      </c>
      <c r="M13" s="19" t="n">
        <v>0</v>
      </c>
      <c r="N13" s="19" t="n">
        <v>289.58</v>
      </c>
      <c r="O13" s="19" t="n">
        <v>0</v>
      </c>
      <c r="P13" s="19" t="n">
        <v>289.58</v>
      </c>
      <c r="Q13" s="19" t="n">
        <v>0</v>
      </c>
      <c r="R13" s="20">
        <f>SUM(G13:Q13)</f>
        <v/>
      </c>
    </row>
    <row r="14">
      <c r="A14" s="21" t="n">
        <v>46314</v>
      </c>
      <c r="B14" s="6" t="inlineStr">
        <is>
          <t>seg</t>
        </is>
      </c>
      <c r="C14" s="6" t="inlineStr">
        <is>
          <t>Lançamento</t>
        </is>
      </c>
      <c r="D14" s="6" t="inlineStr">
        <is>
          <t>sim</t>
        </is>
      </c>
      <c r="E14" s="6" t="n"/>
      <c r="F14" s="6" t="inlineStr">
        <is>
          <t>Grupo: A força das conexões: quem produz, quem transforma, quem constrói.</t>
        </is>
      </c>
      <c r="G14" s="9" t="n">
        <v>579.15</v>
      </c>
      <c r="H14" s="9" t="n">
        <v>579.15</v>
      </c>
      <c r="I14" s="9" t="n">
        <v>386.1</v>
      </c>
      <c r="J14" s="9" t="n">
        <v>289.58</v>
      </c>
      <c r="K14" s="9" t="n">
        <v>0</v>
      </c>
      <c r="L14" s="9" t="n">
        <v>289.58</v>
      </c>
      <c r="M14" s="9" t="n">
        <v>0</v>
      </c>
      <c r="N14" s="9" t="n">
        <v>289.58</v>
      </c>
      <c r="O14" s="9" t="n">
        <v>0</v>
      </c>
      <c r="P14" s="9" t="n">
        <v>289.58</v>
      </c>
      <c r="Q14" s="9" t="n">
        <v>0</v>
      </c>
      <c r="R14" s="22">
        <f>SUM(G14:Q14)</f>
        <v/>
      </c>
    </row>
    <row r="15">
      <c r="A15" s="21" t="n">
        <v>46315</v>
      </c>
      <c r="B15" s="6" t="inlineStr">
        <is>
          <t>ter</t>
        </is>
      </c>
      <c r="C15" s="6" t="inlineStr">
        <is>
          <t>Sustentação</t>
        </is>
      </c>
      <c r="D15" s="6" t="inlineStr">
        <is>
          <t>sim</t>
        </is>
      </c>
      <c r="E15" s="6" t="n"/>
      <c r="F15" s="6" t="n"/>
      <c r="G15" s="9" t="n">
        <v>341.06</v>
      </c>
      <c r="H15" s="9" t="n">
        <v>341.06</v>
      </c>
      <c r="I15" s="9" t="n">
        <v>227.37</v>
      </c>
      <c r="J15" s="9" t="n">
        <v>170.53</v>
      </c>
      <c r="K15" s="9" t="n">
        <v>277.78</v>
      </c>
      <c r="L15" s="9" t="n">
        <v>170.53</v>
      </c>
      <c r="M15" s="9" t="n">
        <v>277.78</v>
      </c>
      <c r="N15" s="9" t="n">
        <v>170.53</v>
      </c>
      <c r="O15" s="9" t="n">
        <v>277.78</v>
      </c>
      <c r="P15" s="9" t="n">
        <v>170.53</v>
      </c>
      <c r="Q15" s="9" t="n">
        <v>277.78</v>
      </c>
      <c r="R15" s="22">
        <f>SUM(G15:Q15)</f>
        <v/>
      </c>
    </row>
    <row r="16">
      <c r="A16" s="21" t="n">
        <v>46316</v>
      </c>
      <c r="B16" s="6" t="inlineStr">
        <is>
          <t>qua</t>
        </is>
      </c>
      <c r="C16" s="6" t="inlineStr">
        <is>
          <t>Sustentação</t>
        </is>
      </c>
      <c r="D16" s="6" t="inlineStr">
        <is>
          <t>sim</t>
        </is>
      </c>
      <c r="E16" s="6" t="n"/>
      <c r="F16" s="6" t="inlineStr">
        <is>
          <t>Aço Cearense: Prazo apertou? A gente dá liga.</t>
        </is>
      </c>
      <c r="G16" s="9" t="n">
        <v>341.06</v>
      </c>
      <c r="H16" s="9" t="n">
        <v>341.06</v>
      </c>
      <c r="I16" s="9" t="n">
        <v>227.37</v>
      </c>
      <c r="J16" s="9" t="n">
        <v>170.53</v>
      </c>
      <c r="K16" s="9" t="n">
        <v>277.78</v>
      </c>
      <c r="L16" s="9" t="n">
        <v>170.53</v>
      </c>
      <c r="M16" s="9" t="n">
        <v>277.78</v>
      </c>
      <c r="N16" s="9" t="n">
        <v>170.53</v>
      </c>
      <c r="O16" s="9" t="n">
        <v>277.78</v>
      </c>
      <c r="P16" s="9" t="n">
        <v>170.53</v>
      </c>
      <c r="Q16" s="9" t="n">
        <v>277.78</v>
      </c>
      <c r="R16" s="22">
        <f>SUM(G16:Q16)</f>
        <v/>
      </c>
    </row>
    <row r="17">
      <c r="A17" s="21" t="n">
        <v>46317</v>
      </c>
      <c r="B17" s="6" t="inlineStr">
        <is>
          <t>qui</t>
        </is>
      </c>
      <c r="C17" s="6" t="inlineStr">
        <is>
          <t>Sustentação</t>
        </is>
      </c>
      <c r="D17" s="6" t="inlineStr">
        <is>
          <t>sim</t>
        </is>
      </c>
      <c r="E17" s="6" t="n"/>
      <c r="F17" s="6" t="n"/>
      <c r="G17" s="9" t="n">
        <v>341.06</v>
      </c>
      <c r="H17" s="9" t="n">
        <v>341.06</v>
      </c>
      <c r="I17" s="9" t="n">
        <v>227.37</v>
      </c>
      <c r="J17" s="9" t="n">
        <v>170.53</v>
      </c>
      <c r="K17" s="9" t="n">
        <v>277.78</v>
      </c>
      <c r="L17" s="9" t="n">
        <v>170.53</v>
      </c>
      <c r="M17" s="9" t="n">
        <v>277.78</v>
      </c>
      <c r="N17" s="9" t="n">
        <v>170.53</v>
      </c>
      <c r="O17" s="9" t="n">
        <v>277.78</v>
      </c>
      <c r="P17" s="9" t="n">
        <v>170.53</v>
      </c>
      <c r="Q17" s="9" t="n">
        <v>277.78</v>
      </c>
      <c r="R17" s="22">
        <f>SUM(G17:Q17)</f>
        <v/>
      </c>
    </row>
    <row r="18">
      <c r="A18" s="21" t="n">
        <v>46318</v>
      </c>
      <c r="B18" s="6" t="inlineStr">
        <is>
          <t>sex</t>
        </is>
      </c>
      <c r="C18" s="6" t="inlineStr">
        <is>
          <t>Sustentação</t>
        </is>
      </c>
      <c r="D18" s="6" t="inlineStr">
        <is>
          <t>sim</t>
        </is>
      </c>
      <c r="E18" s="6" t="n"/>
      <c r="F18" s="6" t="inlineStr">
        <is>
          <t>SINOBRAS: Da usina à obra, a gente dá liga.</t>
        </is>
      </c>
      <c r="G18" s="9" t="n">
        <v>341.06</v>
      </c>
      <c r="H18" s="9" t="n">
        <v>341.06</v>
      </c>
      <c r="I18" s="9" t="n">
        <v>227.37</v>
      </c>
      <c r="J18" s="9" t="n">
        <v>170.53</v>
      </c>
      <c r="K18" s="9" t="n">
        <v>277.78</v>
      </c>
      <c r="L18" s="9" t="n">
        <v>170.53</v>
      </c>
      <c r="M18" s="9" t="n">
        <v>277.78</v>
      </c>
      <c r="N18" s="9" t="n">
        <v>170.53</v>
      </c>
      <c r="O18" s="9" t="n">
        <v>277.78</v>
      </c>
      <c r="P18" s="9" t="n">
        <v>170.53</v>
      </c>
      <c r="Q18" s="9" t="n">
        <v>277.78</v>
      </c>
      <c r="R18" s="22">
        <f>SUM(G18:Q18)</f>
        <v/>
      </c>
    </row>
    <row r="19">
      <c r="A19" s="17" t="n">
        <v>46319</v>
      </c>
      <c r="B19" s="18" t="inlineStr">
        <is>
          <t>sáb</t>
        </is>
      </c>
      <c r="C19" s="18" t="inlineStr">
        <is>
          <t>Sustentação</t>
        </is>
      </c>
      <c r="D19" s="18" t="inlineStr">
        <is>
          <t>não</t>
        </is>
      </c>
      <c r="E19" s="18" t="n"/>
      <c r="F19" s="18" t="n"/>
      <c r="G19" s="19" t="n">
        <v>341.06</v>
      </c>
      <c r="H19" s="19" t="n">
        <v>341.06</v>
      </c>
      <c r="I19" s="19" t="n">
        <v>227.37</v>
      </c>
      <c r="J19" s="19" t="n">
        <v>170.53</v>
      </c>
      <c r="K19" s="19" t="n">
        <v>277.78</v>
      </c>
      <c r="L19" s="19" t="n">
        <v>170.53</v>
      </c>
      <c r="M19" s="19" t="n">
        <v>277.78</v>
      </c>
      <c r="N19" s="19" t="n">
        <v>170.53</v>
      </c>
      <c r="O19" s="19" t="n">
        <v>277.78</v>
      </c>
      <c r="P19" s="19" t="n">
        <v>170.53</v>
      </c>
      <c r="Q19" s="19" t="n">
        <v>277.78</v>
      </c>
      <c r="R19" s="20">
        <f>SUM(G19:Q19)</f>
        <v/>
      </c>
    </row>
    <row r="20">
      <c r="A20" s="17" t="n">
        <v>46320</v>
      </c>
      <c r="B20" s="18" t="inlineStr">
        <is>
          <t>dom</t>
        </is>
      </c>
      <c r="C20" s="18" t="inlineStr">
        <is>
          <t>Sustentação</t>
        </is>
      </c>
      <c r="D20" s="18" t="inlineStr">
        <is>
          <t>não</t>
        </is>
      </c>
      <c r="E20" s="18" t="n"/>
      <c r="F20" s="18" t="n"/>
      <c r="G20" s="19" t="n">
        <v>341.06</v>
      </c>
      <c r="H20" s="19" t="n">
        <v>341.06</v>
      </c>
      <c r="I20" s="19" t="n">
        <v>227.37</v>
      </c>
      <c r="J20" s="19" t="n">
        <v>170.53</v>
      </c>
      <c r="K20" s="19" t="n">
        <v>277.78</v>
      </c>
      <c r="L20" s="19" t="n">
        <v>170.53</v>
      </c>
      <c r="M20" s="19" t="n">
        <v>277.78</v>
      </c>
      <c r="N20" s="19" t="n">
        <v>170.53</v>
      </c>
      <c r="O20" s="19" t="n">
        <v>277.78</v>
      </c>
      <c r="P20" s="19" t="n">
        <v>170.53</v>
      </c>
      <c r="Q20" s="19" t="n">
        <v>277.78</v>
      </c>
      <c r="R20" s="20">
        <f>SUM(G20:Q20)</f>
        <v/>
      </c>
    </row>
    <row r="21">
      <c r="A21" s="21" t="n">
        <v>46321</v>
      </c>
      <c r="B21" s="6" t="inlineStr">
        <is>
          <t>seg</t>
        </is>
      </c>
      <c r="C21" s="6" t="inlineStr">
        <is>
          <t>Sustentação</t>
        </is>
      </c>
      <c r="D21" s="6" t="inlineStr">
        <is>
          <t>sim</t>
        </is>
      </c>
      <c r="E21" s="6" t="n"/>
      <c r="F21" s="6" t="n"/>
      <c r="G21" s="9" t="n">
        <v>341.06</v>
      </c>
      <c r="H21" s="9" t="n">
        <v>341.06</v>
      </c>
      <c r="I21" s="9" t="n">
        <v>227.37</v>
      </c>
      <c r="J21" s="9" t="n">
        <v>170.53</v>
      </c>
      <c r="K21" s="9" t="n">
        <v>277.78</v>
      </c>
      <c r="L21" s="9" t="n">
        <v>170.53</v>
      </c>
      <c r="M21" s="9" t="n">
        <v>277.78</v>
      </c>
      <c r="N21" s="9" t="n">
        <v>170.53</v>
      </c>
      <c r="O21" s="9" t="n">
        <v>277.78</v>
      </c>
      <c r="P21" s="9" t="n">
        <v>170.53</v>
      </c>
      <c r="Q21" s="9" t="n">
        <v>277.78</v>
      </c>
      <c r="R21" s="22">
        <f>SUM(G21:Q21)</f>
        <v/>
      </c>
    </row>
    <row r="22">
      <c r="A22" s="21" t="n">
        <v>46322</v>
      </c>
      <c r="B22" s="6" t="inlineStr">
        <is>
          <t>ter</t>
        </is>
      </c>
      <c r="C22" s="6" t="inlineStr">
        <is>
          <t>Sustentação</t>
        </is>
      </c>
      <c r="D22" s="6" t="inlineStr">
        <is>
          <t>sim</t>
        </is>
      </c>
      <c r="E22" s="6" t="n"/>
      <c r="F22" s="6" t="inlineStr">
        <is>
          <t>Aço Cearense e SINOBRAS: Diferentes soluções. O mesmo compromisso.</t>
        </is>
      </c>
      <c r="G22" s="9" t="n">
        <v>341.06</v>
      </c>
      <c r="H22" s="9" t="n">
        <v>341.06</v>
      </c>
      <c r="I22" s="9" t="n">
        <v>227.37</v>
      </c>
      <c r="J22" s="9" t="n">
        <v>170.53</v>
      </c>
      <c r="K22" s="9" t="n">
        <v>277.78</v>
      </c>
      <c r="L22" s="9" t="n">
        <v>170.53</v>
      </c>
      <c r="M22" s="9" t="n">
        <v>277.78</v>
      </c>
      <c r="N22" s="9" t="n">
        <v>170.53</v>
      </c>
      <c r="O22" s="9" t="n">
        <v>277.78</v>
      </c>
      <c r="P22" s="9" t="n">
        <v>170.53</v>
      </c>
      <c r="Q22" s="9" t="n">
        <v>277.78</v>
      </c>
      <c r="R22" s="22">
        <f>SUM(G22:Q22)</f>
        <v/>
      </c>
    </row>
    <row r="23">
      <c r="A23" s="21" t="n">
        <v>46323</v>
      </c>
      <c r="B23" s="6" t="inlineStr">
        <is>
          <t>qua</t>
        </is>
      </c>
      <c r="C23" s="6" t="inlineStr">
        <is>
          <t>Sustentação</t>
        </is>
      </c>
      <c r="D23" s="6" t="inlineStr">
        <is>
          <t>sim</t>
        </is>
      </c>
      <c r="E23" s="6" t="n"/>
      <c r="F23" s="6" t="n"/>
      <c r="G23" s="9" t="n">
        <v>341.06</v>
      </c>
      <c r="H23" s="9" t="n">
        <v>341.06</v>
      </c>
      <c r="I23" s="9" t="n">
        <v>227.37</v>
      </c>
      <c r="J23" s="9" t="n">
        <v>170.53</v>
      </c>
      <c r="K23" s="9" t="n">
        <v>277.78</v>
      </c>
      <c r="L23" s="9" t="n">
        <v>170.53</v>
      </c>
      <c r="M23" s="9" t="n">
        <v>277.78</v>
      </c>
      <c r="N23" s="9" t="n">
        <v>170.53</v>
      </c>
      <c r="O23" s="9" t="n">
        <v>277.78</v>
      </c>
      <c r="P23" s="9" t="n">
        <v>170.53</v>
      </c>
      <c r="Q23" s="9" t="n">
        <v>277.78</v>
      </c>
      <c r="R23" s="22">
        <f>SUM(G23:Q23)</f>
        <v/>
      </c>
    </row>
    <row r="24">
      <c r="A24" s="21" t="n">
        <v>46324</v>
      </c>
      <c r="B24" s="6" t="inlineStr">
        <is>
          <t>qui</t>
        </is>
      </c>
      <c r="C24" s="6" t="inlineStr">
        <is>
          <t>Sustentação</t>
        </is>
      </c>
      <c r="D24" s="6" t="inlineStr">
        <is>
          <t>sim</t>
        </is>
      </c>
      <c r="E24" s="6" t="n"/>
      <c r="F24" s="6" t="inlineStr">
        <is>
          <t>Aço Cearense: Projeto pediu agilidade? A gente dá liga.</t>
        </is>
      </c>
      <c r="G24" s="9" t="n">
        <v>341.06</v>
      </c>
      <c r="H24" s="9" t="n">
        <v>341.06</v>
      </c>
      <c r="I24" s="9" t="n">
        <v>227.37</v>
      </c>
      <c r="J24" s="9" t="n">
        <v>170.53</v>
      </c>
      <c r="K24" s="9" t="n">
        <v>277.78</v>
      </c>
      <c r="L24" s="9" t="n">
        <v>170.53</v>
      </c>
      <c r="M24" s="9" t="n">
        <v>277.78</v>
      </c>
      <c r="N24" s="9" t="n">
        <v>170.53</v>
      </c>
      <c r="O24" s="9" t="n">
        <v>277.78</v>
      </c>
      <c r="P24" s="9" t="n">
        <v>170.53</v>
      </c>
      <c r="Q24" s="9" t="n">
        <v>277.78</v>
      </c>
      <c r="R24" s="22">
        <f>SUM(G24:Q24)</f>
        <v/>
      </c>
    </row>
    <row r="25">
      <c r="A25" s="21" t="n">
        <v>46325</v>
      </c>
      <c r="B25" s="6" t="inlineStr">
        <is>
          <t>sex</t>
        </is>
      </c>
      <c r="C25" s="6" t="inlineStr">
        <is>
          <t>Sustentação</t>
        </is>
      </c>
      <c r="D25" s="6" t="inlineStr">
        <is>
          <t>sim</t>
        </is>
      </c>
      <c r="E25" s="6" t="n"/>
      <c r="F25" s="6" t="n"/>
      <c r="G25" s="9" t="n">
        <v>341.06</v>
      </c>
      <c r="H25" s="9" t="n">
        <v>341.06</v>
      </c>
      <c r="I25" s="9" t="n">
        <v>227.37</v>
      </c>
      <c r="J25" s="9" t="n">
        <v>170.53</v>
      </c>
      <c r="K25" s="9" t="n">
        <v>277.78</v>
      </c>
      <c r="L25" s="9" t="n">
        <v>170.53</v>
      </c>
      <c r="M25" s="9" t="n">
        <v>277.78</v>
      </c>
      <c r="N25" s="9" t="n">
        <v>170.53</v>
      </c>
      <c r="O25" s="9" t="n">
        <v>277.78</v>
      </c>
      <c r="P25" s="9" t="n">
        <v>170.53</v>
      </c>
      <c r="Q25" s="9" t="n">
        <v>277.78</v>
      </c>
      <c r="R25" s="22">
        <f>SUM(G25:Q25)</f>
        <v/>
      </c>
    </row>
    <row r="26">
      <c r="A26" s="17" t="n">
        <v>46326</v>
      </c>
      <c r="B26" s="18" t="inlineStr">
        <is>
          <t>sáb</t>
        </is>
      </c>
      <c r="C26" s="18" t="inlineStr">
        <is>
          <t>Sustentação</t>
        </is>
      </c>
      <c r="D26" s="18" t="inlineStr">
        <is>
          <t>não</t>
        </is>
      </c>
      <c r="E26" s="18" t="n"/>
      <c r="F26" s="18" t="n"/>
      <c r="G26" s="19" t="n">
        <v>341.06</v>
      </c>
      <c r="H26" s="19" t="n">
        <v>341.06</v>
      </c>
      <c r="I26" s="19" t="n">
        <v>227.37</v>
      </c>
      <c r="J26" s="19" t="n">
        <v>170.53</v>
      </c>
      <c r="K26" s="19" t="n">
        <v>277.78</v>
      </c>
      <c r="L26" s="19" t="n">
        <v>170.53</v>
      </c>
      <c r="M26" s="19" t="n">
        <v>277.78</v>
      </c>
      <c r="N26" s="19" t="n">
        <v>170.53</v>
      </c>
      <c r="O26" s="19" t="n">
        <v>277.78</v>
      </c>
      <c r="P26" s="19" t="n">
        <v>170.53</v>
      </c>
      <c r="Q26" s="19" t="n">
        <v>277.78</v>
      </c>
      <c r="R26" s="20">
        <f>SUM(G26:Q26)</f>
        <v/>
      </c>
    </row>
    <row r="27">
      <c r="A27" s="17" t="n">
        <v>46327</v>
      </c>
      <c r="B27" s="18" t="inlineStr">
        <is>
          <t>dom</t>
        </is>
      </c>
      <c r="C27" s="18" t="inlineStr">
        <is>
          <t>Sustentação</t>
        </is>
      </c>
      <c r="D27" s="18" t="inlineStr">
        <is>
          <t>não</t>
        </is>
      </c>
      <c r="E27" s="18" t="n"/>
      <c r="F27" s="18" t="n"/>
      <c r="G27" s="19" t="n">
        <v>341.06</v>
      </c>
      <c r="H27" s="19" t="n">
        <v>341.06</v>
      </c>
      <c r="I27" s="19" t="n">
        <v>227.37</v>
      </c>
      <c r="J27" s="19" t="n">
        <v>170.53</v>
      </c>
      <c r="K27" s="19" t="n">
        <v>277.78</v>
      </c>
      <c r="L27" s="19" t="n">
        <v>170.53</v>
      </c>
      <c r="M27" s="19" t="n">
        <v>277.78</v>
      </c>
      <c r="N27" s="19" t="n">
        <v>170.53</v>
      </c>
      <c r="O27" s="19" t="n">
        <v>277.78</v>
      </c>
      <c r="P27" s="19" t="n">
        <v>170.53</v>
      </c>
      <c r="Q27" s="19" t="n">
        <v>277.78</v>
      </c>
      <c r="R27" s="20">
        <f>SUM(G27:Q27)</f>
        <v/>
      </c>
    </row>
    <row r="28">
      <c r="A28" s="21" t="n">
        <v>46328</v>
      </c>
      <c r="B28" s="6" t="inlineStr">
        <is>
          <t>seg</t>
        </is>
      </c>
      <c r="C28" s="6" t="inlineStr">
        <is>
          <t>Sustentação</t>
        </is>
      </c>
      <c r="D28" s="6" t="inlineStr">
        <is>
          <t>não</t>
        </is>
      </c>
      <c r="E28" s="6" t="inlineStr">
        <is>
          <t>Finados</t>
        </is>
      </c>
      <c r="F28" s="6" t="n"/>
      <c r="G28" s="9" t="n">
        <v>341.06</v>
      </c>
      <c r="H28" s="9" t="n">
        <v>341.06</v>
      </c>
      <c r="I28" s="9" t="n">
        <v>227.37</v>
      </c>
      <c r="J28" s="9" t="n">
        <v>170.53</v>
      </c>
      <c r="K28" s="9" t="n">
        <v>277.78</v>
      </c>
      <c r="L28" s="9" t="n">
        <v>170.53</v>
      </c>
      <c r="M28" s="9" t="n">
        <v>277.78</v>
      </c>
      <c r="N28" s="9" t="n">
        <v>170.53</v>
      </c>
      <c r="O28" s="9" t="n">
        <v>277.78</v>
      </c>
      <c r="P28" s="9" t="n">
        <v>170.53</v>
      </c>
      <c r="Q28" s="9" t="n">
        <v>277.78</v>
      </c>
      <c r="R28" s="22">
        <f>SUM(G28:Q28)</f>
        <v/>
      </c>
    </row>
    <row r="29">
      <c r="A29" s="21" t="n">
        <v>46329</v>
      </c>
      <c r="B29" s="6" t="inlineStr">
        <is>
          <t>ter</t>
        </is>
      </c>
      <c r="C29" s="6" t="inlineStr">
        <is>
          <t>Sustentação</t>
        </is>
      </c>
      <c r="D29" s="6" t="inlineStr">
        <is>
          <t>sim</t>
        </is>
      </c>
      <c r="E29" s="6" t="n"/>
      <c r="F29" s="6" t="inlineStr">
        <is>
          <t>SINOBRAS: Projeto pediu medida certa? A gente dá liga. (corte e dobra)</t>
        </is>
      </c>
      <c r="G29" s="9" t="n">
        <v>341.06</v>
      </c>
      <c r="H29" s="9" t="n">
        <v>341.06</v>
      </c>
      <c r="I29" s="9" t="n">
        <v>227.37</v>
      </c>
      <c r="J29" s="9" t="n">
        <v>170.53</v>
      </c>
      <c r="K29" s="9" t="n">
        <v>277.78</v>
      </c>
      <c r="L29" s="9" t="n">
        <v>170.53</v>
      </c>
      <c r="M29" s="9" t="n">
        <v>277.78</v>
      </c>
      <c r="N29" s="9" t="n">
        <v>170.53</v>
      </c>
      <c r="O29" s="9" t="n">
        <v>277.78</v>
      </c>
      <c r="P29" s="9" t="n">
        <v>170.53</v>
      </c>
      <c r="Q29" s="9" t="n">
        <v>277.78</v>
      </c>
      <c r="R29" s="22">
        <f>SUM(G29:Q29)</f>
        <v/>
      </c>
    </row>
    <row r="30">
      <c r="A30" s="21" t="n">
        <v>46330</v>
      </c>
      <c r="B30" s="6" t="inlineStr">
        <is>
          <t>qua</t>
        </is>
      </c>
      <c r="C30" s="6" t="inlineStr">
        <is>
          <t>Sustentação</t>
        </is>
      </c>
      <c r="D30" s="6" t="inlineStr">
        <is>
          <t>sim</t>
        </is>
      </c>
      <c r="E30" s="6" t="n"/>
      <c r="F30" s="6" t="n"/>
      <c r="G30" s="9" t="n">
        <v>341.06</v>
      </c>
      <c r="H30" s="9" t="n">
        <v>341.06</v>
      </c>
      <c r="I30" s="9" t="n">
        <v>227.37</v>
      </c>
      <c r="J30" s="9" t="n">
        <v>170.53</v>
      </c>
      <c r="K30" s="9" t="n">
        <v>277.78</v>
      </c>
      <c r="L30" s="9" t="n">
        <v>170.53</v>
      </c>
      <c r="M30" s="9" t="n">
        <v>277.78</v>
      </c>
      <c r="N30" s="9" t="n">
        <v>170.53</v>
      </c>
      <c r="O30" s="9" t="n">
        <v>277.78</v>
      </c>
      <c r="P30" s="9" t="n">
        <v>170.53</v>
      </c>
      <c r="Q30" s="9" t="n">
        <v>277.78</v>
      </c>
      <c r="R30" s="22">
        <f>SUM(G30:Q30)</f>
        <v/>
      </c>
    </row>
    <row r="31">
      <c r="A31" s="21" t="n">
        <v>46331</v>
      </c>
      <c r="B31" s="6" t="inlineStr">
        <is>
          <t>qui</t>
        </is>
      </c>
      <c r="C31" s="6" t="inlineStr">
        <is>
          <t>Sustentação</t>
        </is>
      </c>
      <c r="D31" s="6" t="inlineStr">
        <is>
          <t>sim</t>
        </is>
      </c>
      <c r="E31" s="6" t="n"/>
      <c r="F31" s="6" t="inlineStr">
        <is>
          <t>Aço Cearense: Precisou de variedade? A gente dá liga.</t>
        </is>
      </c>
      <c r="G31" s="9" t="n">
        <v>341.06</v>
      </c>
      <c r="H31" s="9" t="n">
        <v>341.06</v>
      </c>
      <c r="I31" s="9" t="n">
        <v>227.37</v>
      </c>
      <c r="J31" s="9" t="n">
        <v>170.53</v>
      </c>
      <c r="K31" s="9" t="n">
        <v>277.78</v>
      </c>
      <c r="L31" s="9" t="n">
        <v>170.53</v>
      </c>
      <c r="M31" s="9" t="n">
        <v>277.78</v>
      </c>
      <c r="N31" s="9" t="n">
        <v>170.53</v>
      </c>
      <c r="O31" s="9" t="n">
        <v>277.78</v>
      </c>
      <c r="P31" s="9" t="n">
        <v>170.53</v>
      </c>
      <c r="Q31" s="9" t="n">
        <v>277.78</v>
      </c>
      <c r="R31" s="22">
        <f>SUM(G31:Q31)</f>
        <v/>
      </c>
    </row>
    <row r="32">
      <c r="A32" s="21" t="n">
        <v>46332</v>
      </c>
      <c r="B32" s="6" t="inlineStr">
        <is>
          <t>sex</t>
        </is>
      </c>
      <c r="C32" s="6" t="inlineStr">
        <is>
          <t>Sustentação</t>
        </is>
      </c>
      <c r="D32" s="6" t="inlineStr">
        <is>
          <t>sim</t>
        </is>
      </c>
      <c r="E32" s="6" t="n"/>
      <c r="F32" s="6" t="n"/>
      <c r="G32" s="9" t="n">
        <v>341.06</v>
      </c>
      <c r="H32" s="9" t="n">
        <v>341.06</v>
      </c>
      <c r="I32" s="9" t="n">
        <v>227.37</v>
      </c>
      <c r="J32" s="9" t="n">
        <v>170.53</v>
      </c>
      <c r="K32" s="9" t="n">
        <v>277.78</v>
      </c>
      <c r="L32" s="9" t="n">
        <v>170.53</v>
      </c>
      <c r="M32" s="9" t="n">
        <v>277.78</v>
      </c>
      <c r="N32" s="9" t="n">
        <v>170.53</v>
      </c>
      <c r="O32" s="9" t="n">
        <v>277.78</v>
      </c>
      <c r="P32" s="9" t="n">
        <v>170.53</v>
      </c>
      <c r="Q32" s="9" t="n">
        <v>277.78</v>
      </c>
      <c r="R32" s="22">
        <f>SUM(G32:Q32)</f>
        <v/>
      </c>
    </row>
    <row r="33">
      <c r="A33" s="17" t="n">
        <v>46333</v>
      </c>
      <c r="B33" s="18" t="inlineStr">
        <is>
          <t>sáb</t>
        </is>
      </c>
      <c r="C33" s="18" t="inlineStr">
        <is>
          <t>Sustentação</t>
        </is>
      </c>
      <c r="D33" s="18" t="inlineStr">
        <is>
          <t>não</t>
        </is>
      </c>
      <c r="E33" s="18" t="n"/>
      <c r="F33" s="18" t="n"/>
      <c r="G33" s="19" t="n">
        <v>341.06</v>
      </c>
      <c r="H33" s="19" t="n">
        <v>341.06</v>
      </c>
      <c r="I33" s="19" t="n">
        <v>227.37</v>
      </c>
      <c r="J33" s="19" t="n">
        <v>170.53</v>
      </c>
      <c r="K33" s="19" t="n">
        <v>277.78</v>
      </c>
      <c r="L33" s="19" t="n">
        <v>170.53</v>
      </c>
      <c r="M33" s="19" t="n">
        <v>277.78</v>
      </c>
      <c r="N33" s="19" t="n">
        <v>170.53</v>
      </c>
      <c r="O33" s="19" t="n">
        <v>277.78</v>
      </c>
      <c r="P33" s="19" t="n">
        <v>170.53</v>
      </c>
      <c r="Q33" s="19" t="n">
        <v>277.78</v>
      </c>
      <c r="R33" s="20">
        <f>SUM(G33:Q33)</f>
        <v/>
      </c>
    </row>
    <row r="34">
      <c r="A34" s="17" t="n">
        <v>46334</v>
      </c>
      <c r="B34" s="18" t="inlineStr">
        <is>
          <t>dom</t>
        </is>
      </c>
      <c r="C34" s="18" t="inlineStr">
        <is>
          <t>Sustentação</t>
        </is>
      </c>
      <c r="D34" s="18" t="inlineStr">
        <is>
          <t>não</t>
        </is>
      </c>
      <c r="E34" s="18" t="n"/>
      <c r="F34" s="18" t="n"/>
      <c r="G34" s="19" t="n">
        <v>341.06</v>
      </c>
      <c r="H34" s="19" t="n">
        <v>341.06</v>
      </c>
      <c r="I34" s="19" t="n">
        <v>227.37</v>
      </c>
      <c r="J34" s="19" t="n">
        <v>170.53</v>
      </c>
      <c r="K34" s="19" t="n">
        <v>277.78</v>
      </c>
      <c r="L34" s="19" t="n">
        <v>170.53</v>
      </c>
      <c r="M34" s="19" t="n">
        <v>277.78</v>
      </c>
      <c r="N34" s="19" t="n">
        <v>170.53</v>
      </c>
      <c r="O34" s="19" t="n">
        <v>277.78</v>
      </c>
      <c r="P34" s="19" t="n">
        <v>170.53</v>
      </c>
      <c r="Q34" s="19" t="n">
        <v>277.78</v>
      </c>
      <c r="R34" s="20">
        <f>SUM(G34:Q34)</f>
        <v/>
      </c>
    </row>
    <row r="35">
      <c r="A35" s="21" t="n">
        <v>46335</v>
      </c>
      <c r="B35" s="6" t="inlineStr">
        <is>
          <t>seg</t>
        </is>
      </c>
      <c r="C35" s="6" t="inlineStr">
        <is>
          <t>Sustentação</t>
        </is>
      </c>
      <c r="D35" s="6" t="inlineStr">
        <is>
          <t>sim</t>
        </is>
      </c>
      <c r="E35" s="6" t="n"/>
      <c r="F35" s="6" t="inlineStr">
        <is>
          <t>SINOBRAS: Estrutura exige confiança? A gente dá liga.</t>
        </is>
      </c>
      <c r="G35" s="9" t="n">
        <v>341.06</v>
      </c>
      <c r="H35" s="9" t="n">
        <v>341.06</v>
      </c>
      <c r="I35" s="9" t="n">
        <v>227.37</v>
      </c>
      <c r="J35" s="9" t="n">
        <v>170.53</v>
      </c>
      <c r="K35" s="9" t="n">
        <v>277.78</v>
      </c>
      <c r="L35" s="9" t="n">
        <v>170.53</v>
      </c>
      <c r="M35" s="9" t="n">
        <v>277.78</v>
      </c>
      <c r="N35" s="9" t="n">
        <v>170.53</v>
      </c>
      <c r="O35" s="9" t="n">
        <v>277.78</v>
      </c>
      <c r="P35" s="9" t="n">
        <v>170.53</v>
      </c>
      <c r="Q35" s="9" t="n">
        <v>277.78</v>
      </c>
      <c r="R35" s="22">
        <f>SUM(G35:Q35)</f>
        <v/>
      </c>
    </row>
    <row r="36">
      <c r="A36" s="21" t="n">
        <v>46336</v>
      </c>
      <c r="B36" s="6" t="inlineStr">
        <is>
          <t>ter</t>
        </is>
      </c>
      <c r="C36" s="6" t="inlineStr">
        <is>
          <t>Sustentação</t>
        </is>
      </c>
      <c r="D36" s="6" t="inlineStr">
        <is>
          <t>sim</t>
        </is>
      </c>
      <c r="E36" s="6" t="n"/>
      <c r="F36" s="6" t="n"/>
      <c r="G36" s="9" t="n">
        <v>341.06</v>
      </c>
      <c r="H36" s="9" t="n">
        <v>341.06</v>
      </c>
      <c r="I36" s="9" t="n">
        <v>227.37</v>
      </c>
      <c r="J36" s="9" t="n">
        <v>170.53</v>
      </c>
      <c r="K36" s="9" t="n">
        <v>277.78</v>
      </c>
      <c r="L36" s="9" t="n">
        <v>170.53</v>
      </c>
      <c r="M36" s="9" t="n">
        <v>277.78</v>
      </c>
      <c r="N36" s="9" t="n">
        <v>170.53</v>
      </c>
      <c r="O36" s="9" t="n">
        <v>277.78</v>
      </c>
      <c r="P36" s="9" t="n">
        <v>170.53</v>
      </c>
      <c r="Q36" s="9" t="n">
        <v>277.78</v>
      </c>
      <c r="R36" s="22">
        <f>SUM(G36:Q36)</f>
        <v/>
      </c>
    </row>
    <row r="37">
      <c r="A37" s="21" t="n">
        <v>46337</v>
      </c>
      <c r="B37" s="6" t="inlineStr">
        <is>
          <t>qua</t>
        </is>
      </c>
      <c r="C37" s="6" t="inlineStr">
        <is>
          <t>Sustentação</t>
        </is>
      </c>
      <c r="D37" s="6" t="inlineStr">
        <is>
          <t>sim</t>
        </is>
      </c>
      <c r="E37" s="6" t="n"/>
      <c r="F37" s="6" t="inlineStr">
        <is>
          <t>Aço Cearense e SINOBRAS: Tem aço para transformar. Tem aço para construir.</t>
        </is>
      </c>
      <c r="G37" s="9" t="n">
        <v>341.06</v>
      </c>
      <c r="H37" s="9" t="n">
        <v>341.06</v>
      </c>
      <c r="I37" s="9" t="n">
        <v>227.37</v>
      </c>
      <c r="J37" s="9" t="n">
        <v>170.53</v>
      </c>
      <c r="K37" s="9" t="n">
        <v>277.78</v>
      </c>
      <c r="L37" s="9" t="n">
        <v>170.53</v>
      </c>
      <c r="M37" s="9" t="n">
        <v>277.78</v>
      </c>
      <c r="N37" s="9" t="n">
        <v>170.53</v>
      </c>
      <c r="O37" s="9" t="n">
        <v>277.78</v>
      </c>
      <c r="P37" s="9" t="n">
        <v>170.53</v>
      </c>
      <c r="Q37" s="9" t="n">
        <v>277.78</v>
      </c>
      <c r="R37" s="22">
        <f>SUM(G37:Q37)</f>
        <v/>
      </c>
    </row>
    <row r="38">
      <c r="A38" s="21" t="n">
        <v>46338</v>
      </c>
      <c r="B38" s="6" t="inlineStr">
        <is>
          <t>qui</t>
        </is>
      </c>
      <c r="C38" s="6" t="inlineStr">
        <is>
          <t>Encerramento</t>
        </is>
      </c>
      <c r="D38" s="6" t="inlineStr">
        <is>
          <t>sim</t>
        </is>
      </c>
      <c r="E38" s="6" t="n"/>
      <c r="F38" s="6" t="n"/>
      <c r="G38" s="9" t="n">
        <v>341.06</v>
      </c>
      <c r="H38" s="9" t="n">
        <v>341.06</v>
      </c>
      <c r="I38" s="9" t="n">
        <v>227.37</v>
      </c>
      <c r="J38" s="9" t="n">
        <v>170.53</v>
      </c>
      <c r="K38" s="9" t="n">
        <v>277.78</v>
      </c>
      <c r="L38" s="9" t="n">
        <v>170.53</v>
      </c>
      <c r="M38" s="9" t="n">
        <v>277.78</v>
      </c>
      <c r="N38" s="9" t="n">
        <v>170.53</v>
      </c>
      <c r="O38" s="9" t="n">
        <v>277.78</v>
      </c>
      <c r="P38" s="9" t="n">
        <v>170.53</v>
      </c>
      <c r="Q38" s="9" t="n">
        <v>277.78</v>
      </c>
      <c r="R38" s="22">
        <f>SUM(G38:Q38)</f>
        <v/>
      </c>
    </row>
    <row r="39">
      <c r="A39" s="21" t="n">
        <v>46339</v>
      </c>
      <c r="B39" s="6" t="inlineStr">
        <is>
          <t>sex</t>
        </is>
      </c>
      <c r="C39" s="6" t="inlineStr">
        <is>
          <t>Encerramento</t>
        </is>
      </c>
      <c r="D39" s="6" t="inlineStr">
        <is>
          <t>sim</t>
        </is>
      </c>
      <c r="E39" s="6" t="n"/>
      <c r="F39" s="6" t="inlineStr">
        <is>
          <t>Grupo: Obrigado pelos 47 anos. Nossa gente dá liga.</t>
        </is>
      </c>
      <c r="G39" s="9" t="n">
        <v>341.06</v>
      </c>
      <c r="H39" s="9" t="n">
        <v>341.06</v>
      </c>
      <c r="I39" s="9" t="n">
        <v>227.37</v>
      </c>
      <c r="J39" s="9" t="n">
        <v>170.53</v>
      </c>
      <c r="K39" s="9" t="n">
        <v>277.78</v>
      </c>
      <c r="L39" s="9" t="n">
        <v>170.53</v>
      </c>
      <c r="M39" s="9" t="n">
        <v>277.78</v>
      </c>
      <c r="N39" s="9" t="n">
        <v>170.53</v>
      </c>
      <c r="O39" s="9" t="n">
        <v>277.78</v>
      </c>
      <c r="P39" s="9" t="n">
        <v>170.53</v>
      </c>
      <c r="Q39" s="9" t="n">
        <v>277.78</v>
      </c>
      <c r="R39" s="22">
        <f>SUM(G39:Q39)</f>
        <v/>
      </c>
    </row>
    <row r="40">
      <c r="A40" s="17" t="n">
        <v>46340</v>
      </c>
      <c r="B40" s="18" t="inlineStr">
        <is>
          <t>sáb</t>
        </is>
      </c>
      <c r="C40" s="18" t="inlineStr">
        <is>
          <t>Encerramento</t>
        </is>
      </c>
      <c r="D40" s="18" t="inlineStr">
        <is>
          <t>não</t>
        </is>
      </c>
      <c r="E40" s="18" t="n"/>
      <c r="F40" s="18" t="n"/>
      <c r="G40" s="19" t="n">
        <v>341.06</v>
      </c>
      <c r="H40" s="19" t="n">
        <v>341.06</v>
      </c>
      <c r="I40" s="19" t="n">
        <v>227.37</v>
      </c>
      <c r="J40" s="19" t="n">
        <v>170.53</v>
      </c>
      <c r="K40" s="19" t="n">
        <v>277.78</v>
      </c>
      <c r="L40" s="19" t="n">
        <v>170.53</v>
      </c>
      <c r="M40" s="19" t="n">
        <v>277.78</v>
      </c>
      <c r="N40" s="19" t="n">
        <v>170.53</v>
      </c>
      <c r="O40" s="19" t="n">
        <v>277.78</v>
      </c>
      <c r="P40" s="19" t="n">
        <v>170.53</v>
      </c>
      <c r="Q40" s="19" t="n">
        <v>277.78</v>
      </c>
      <c r="R40" s="20">
        <f>SUM(G40:Q40)</f>
        <v/>
      </c>
    </row>
    <row r="41">
      <c r="A41" s="17" t="n">
        <v>46341</v>
      </c>
      <c r="B41" s="18" t="inlineStr">
        <is>
          <t>dom</t>
        </is>
      </c>
      <c r="C41" s="18" t="inlineStr">
        <is>
          <t>Encerramento</t>
        </is>
      </c>
      <c r="D41" s="18" t="inlineStr">
        <is>
          <t>não</t>
        </is>
      </c>
      <c r="E41" s="18" t="inlineStr">
        <is>
          <t>Proclamação da República</t>
        </is>
      </c>
      <c r="F41" s="18" t="n"/>
      <c r="G41" s="19" t="n">
        <v>341.06</v>
      </c>
      <c r="H41" s="19" t="n">
        <v>341.06</v>
      </c>
      <c r="I41" s="19" t="n">
        <v>227.37</v>
      </c>
      <c r="J41" s="19" t="n">
        <v>170.53</v>
      </c>
      <c r="K41" s="19" t="n">
        <v>277.78</v>
      </c>
      <c r="L41" s="19" t="n">
        <v>170.53</v>
      </c>
      <c r="M41" s="19" t="n">
        <v>277.78</v>
      </c>
      <c r="N41" s="19" t="n">
        <v>170.53</v>
      </c>
      <c r="O41" s="19" t="n">
        <v>277.78</v>
      </c>
      <c r="P41" s="19" t="n">
        <v>170.53</v>
      </c>
      <c r="Q41" s="19" t="n">
        <v>277.78</v>
      </c>
      <c r="R41" s="20">
        <f>SUM(G41:Q41)</f>
        <v/>
      </c>
    </row>
    <row r="42">
      <c r="A42" s="10" t="inlineStr">
        <is>
          <t>Total</t>
        </is>
      </c>
      <c r="B42" s="11" t="n"/>
      <c r="C42" s="11" t="n"/>
      <c r="D42" s="11" t="n"/>
      <c r="E42" s="11" t="n"/>
      <c r="F42" s="11" t="n"/>
      <c r="G42" s="13">
        <f>SUM(G5:G41)</f>
        <v/>
      </c>
      <c r="H42" s="13">
        <f>SUM(H5:H41)</f>
        <v/>
      </c>
      <c r="I42" s="13">
        <f>SUM(I5:I41)</f>
        <v/>
      </c>
      <c r="J42" s="13">
        <f>SUM(J5:J41)</f>
        <v/>
      </c>
      <c r="K42" s="13">
        <f>SUM(K5:K41)</f>
        <v/>
      </c>
      <c r="L42" s="13">
        <f>SUM(L5:L41)</f>
        <v/>
      </c>
      <c r="M42" s="13">
        <f>SUM(M5:M41)</f>
        <v/>
      </c>
      <c r="N42" s="13">
        <f>SUM(N5:N41)</f>
        <v/>
      </c>
      <c r="O42" s="13">
        <f>SUM(O5:O41)</f>
        <v/>
      </c>
      <c r="P42" s="13">
        <f>SUM(P5:P41)</f>
        <v/>
      </c>
      <c r="Q42" s="13">
        <f>SUM(Q5:Q41)</f>
        <v/>
      </c>
      <c r="R42" s="13">
        <f>SUM(R5:R41)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3564"/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4" customWidth="1" min="3" max="3"/>
    <col width="16" customWidth="1" min="4" max="4"/>
    <col width="14" customWidth="1" min="5" max="5"/>
    <col width="14" customWidth="1" min="6" max="6"/>
    <col width="16" customWidth="1" min="7" max="7"/>
    <col width="26" customWidth="1" min="8" max="8"/>
    <col width="16" customWidth="1" min="9" max="9"/>
  </cols>
  <sheetData>
    <row r="1">
      <c r="A1" s="1" t="inlineStr">
        <is>
          <t>Recargas por conta</t>
        </is>
      </c>
    </row>
    <row r="2">
      <c r="A2" s="2" t="inlineStr">
        <is>
          <t>Contas da Meta pré-pagas · sempre ativo pelo gasto real de 22/08 a 20/09/2026 · alerta abaixo de 5 dias de saldo</t>
        </is>
      </c>
    </row>
    <row r="4" ht="30" customHeight="1">
      <c r="A4" s="3" t="inlineStr">
        <is>
          <t>Conta</t>
        </is>
      </c>
      <c r="B4" s="4" t="inlineStr">
        <is>
          <t>Id da conta</t>
        </is>
      </c>
      <c r="C4" s="4" t="inlineStr">
        <is>
          <t>Data da recarga</t>
        </is>
      </c>
      <c r="D4" s="4" t="inlineStr">
        <is>
          <t>Cobre</t>
        </is>
      </c>
      <c r="E4" s="4" t="inlineStr">
        <is>
          <t>Aniversário</t>
        </is>
      </c>
      <c r="F4" s="4" t="inlineStr">
        <is>
          <t>Sempre ativo</t>
        </is>
      </c>
      <c r="G4" s="4" t="inlineStr">
        <is>
          <t>Total da recarga</t>
        </is>
      </c>
      <c r="H4" s="4" t="inlineStr">
        <is>
          <t>Saldo em 21/09</t>
        </is>
      </c>
      <c r="I4" s="4" t="inlineStr">
        <is>
          <t>Sempre ativo por dia</t>
        </is>
      </c>
    </row>
    <row r="5">
      <c r="A5" s="5" t="inlineStr">
        <is>
          <t>Meta Grupo</t>
        </is>
      </c>
      <c r="B5" s="6" t="inlineStr">
        <is>
          <t>act_401507821602369</t>
        </is>
      </c>
      <c r="C5" s="21" t="n">
        <v>46300</v>
      </c>
      <c r="D5" s="6" t="inlineStr">
        <is>
          <t>05/10 a 18/10</t>
        </is>
      </c>
      <c r="E5" s="9" t="n">
        <v>5212.36</v>
      </c>
      <c r="F5" s="9" t="n">
        <v>0</v>
      </c>
      <c r="G5" s="22">
        <f>E5+F5</f>
        <v/>
      </c>
      <c r="H5" s="6" t="inlineStr">
        <is>
          <t>Saldo disponível (R$0,00 BRL)</t>
        </is>
      </c>
      <c r="I5" s="9" t="n">
        <v>0</v>
      </c>
    </row>
    <row r="6">
      <c r="A6" s="5" t="inlineStr">
        <is>
          <t>Meta Grupo</t>
        </is>
      </c>
      <c r="B6" s="6" t="inlineStr">
        <is>
          <t>act_401507821602369</t>
        </is>
      </c>
      <c r="C6" s="21" t="n">
        <v>46314</v>
      </c>
      <c r="D6" s="6" t="inlineStr">
        <is>
          <t>19/10 a 02/11</t>
        </is>
      </c>
      <c r="E6" s="9" t="n">
        <v>5353.93</v>
      </c>
      <c r="F6" s="9" t="n">
        <v>0</v>
      </c>
      <c r="G6" s="22">
        <f>E6+F6</f>
        <v/>
      </c>
      <c r="H6" s="6" t="inlineStr">
        <is>
          <t>Saldo disponível (R$0,00 BRL)</t>
        </is>
      </c>
      <c r="I6" s="9" t="n">
        <v>0</v>
      </c>
    </row>
    <row r="7">
      <c r="A7" s="5" t="inlineStr">
        <is>
          <t>Meta Grupo</t>
        </is>
      </c>
      <c r="B7" s="6" t="inlineStr">
        <is>
          <t>act_401507821602369</t>
        </is>
      </c>
      <c r="C7" s="21" t="n">
        <v>46329</v>
      </c>
      <c r="D7" s="6" t="inlineStr">
        <is>
          <t>03/11 a 15/11</t>
        </is>
      </c>
      <c r="E7" s="9" t="n">
        <v>4433.72</v>
      </c>
      <c r="F7" s="9" t="n">
        <v>0</v>
      </c>
      <c r="G7" s="22">
        <f>E7+F7</f>
        <v/>
      </c>
      <c r="H7" s="6" t="inlineStr">
        <is>
          <t>Saldo disponível (R$0,00 BRL)</t>
        </is>
      </c>
      <c r="I7" s="9" t="n">
        <v>0</v>
      </c>
    </row>
    <row r="8">
      <c r="A8" s="5" t="inlineStr">
        <is>
          <t>Meta Aço B2B</t>
        </is>
      </c>
      <c r="B8" s="6" t="inlineStr">
        <is>
          <t>act_1919182935615902</t>
        </is>
      </c>
      <c r="C8" s="21" t="n">
        <v>46300</v>
      </c>
      <c r="D8" s="6" t="inlineStr">
        <is>
          <t>05/10 a 18/10</t>
        </is>
      </c>
      <c r="E8" s="9" t="n">
        <v>2606.18</v>
      </c>
      <c r="F8" s="9" t="n">
        <v>3770.79</v>
      </c>
      <c r="G8" s="22">
        <f>E8+F8</f>
        <v/>
      </c>
      <c r="H8" s="6" t="inlineStr">
        <is>
          <t>Saldo disponível (R$834,06 BRL)</t>
        </is>
      </c>
      <c r="I8" s="9" t="n">
        <v>269.34</v>
      </c>
    </row>
    <row r="9">
      <c r="A9" s="5" t="inlineStr">
        <is>
          <t>Meta Aço B2B</t>
        </is>
      </c>
      <c r="B9" s="6" t="inlineStr">
        <is>
          <t>act_1919182935615902</t>
        </is>
      </c>
      <c r="C9" s="21" t="n">
        <v>46314</v>
      </c>
      <c r="D9" s="6" t="inlineStr">
        <is>
          <t>19/10 a 02/11</t>
        </is>
      </c>
      <c r="E9" s="9" t="n">
        <v>6565.85</v>
      </c>
      <c r="F9" s="9" t="n">
        <v>4040.13</v>
      </c>
      <c r="G9" s="22">
        <f>E9+F9</f>
        <v/>
      </c>
      <c r="H9" s="6" t="inlineStr">
        <is>
          <t>Saldo disponível (R$834,06 BRL)</t>
        </is>
      </c>
      <c r="I9" s="9" t="n">
        <v>269.34</v>
      </c>
    </row>
    <row r="10">
      <c r="A10" s="5" t="inlineStr">
        <is>
          <t>Meta Aço B2B</t>
        </is>
      </c>
      <c r="B10" s="6" t="inlineStr">
        <is>
          <t>act_1919182935615902</t>
        </is>
      </c>
      <c r="C10" s="21" t="n">
        <v>46329</v>
      </c>
      <c r="D10" s="6" t="inlineStr">
        <is>
          <t>03/11 a 15/11</t>
        </is>
      </c>
      <c r="E10" s="9" t="n">
        <v>5827.97</v>
      </c>
      <c r="F10" s="9" t="n">
        <v>3501.45</v>
      </c>
      <c r="G10" s="22">
        <f>E10+F10</f>
        <v/>
      </c>
      <c r="H10" s="6" t="inlineStr">
        <is>
          <t>Saldo disponível (R$834,06 BRL)</t>
        </is>
      </c>
      <c r="I10" s="9" t="n">
        <v>269.34</v>
      </c>
    </row>
    <row r="11">
      <c r="A11" s="5" t="inlineStr">
        <is>
          <t>Meta SINOBRAS B2B</t>
        </is>
      </c>
      <c r="B11" s="6" t="inlineStr">
        <is>
          <t>act_895451876143731</t>
        </is>
      </c>
      <c r="C11" s="21" t="n">
        <v>46300</v>
      </c>
      <c r="D11" s="6" t="inlineStr">
        <is>
          <t>05/10 a 18/10</t>
        </is>
      </c>
      <c r="E11" s="9" t="n">
        <v>2606.18</v>
      </c>
      <c r="F11" s="9" t="n">
        <v>5830.83</v>
      </c>
      <c r="G11" s="22">
        <f>E11+F11</f>
        <v/>
      </c>
      <c r="H11" s="6" t="inlineStr">
        <is>
          <t>Saldo disponível (R$1.058,93 BRL)</t>
        </is>
      </c>
      <c r="I11" s="9" t="n">
        <v>416.49</v>
      </c>
    </row>
    <row r="12">
      <c r="A12" s="5" t="inlineStr">
        <is>
          <t>Meta SINOBRAS B2B</t>
        </is>
      </c>
      <c r="B12" s="6" t="inlineStr">
        <is>
          <t>act_895451876143731</t>
        </is>
      </c>
      <c r="C12" s="21" t="n">
        <v>46314</v>
      </c>
      <c r="D12" s="6" t="inlineStr">
        <is>
          <t>19/10 a 02/11</t>
        </is>
      </c>
      <c r="E12" s="9" t="n">
        <v>6565.85</v>
      </c>
      <c r="F12" s="9" t="n">
        <v>6247.32</v>
      </c>
      <c r="G12" s="22">
        <f>E12+F12</f>
        <v/>
      </c>
      <c r="H12" s="6" t="inlineStr">
        <is>
          <t>Saldo disponível (R$1.058,93 BRL)</t>
        </is>
      </c>
      <c r="I12" s="9" t="n">
        <v>416.49</v>
      </c>
    </row>
    <row r="13">
      <c r="A13" s="5" t="inlineStr">
        <is>
          <t>Meta SINOBRAS B2B</t>
        </is>
      </c>
      <c r="B13" s="6" t="inlineStr">
        <is>
          <t>act_895451876143731</t>
        </is>
      </c>
      <c r="C13" s="21" t="n">
        <v>46329</v>
      </c>
      <c r="D13" s="6" t="inlineStr">
        <is>
          <t>03/11 a 15/11</t>
        </is>
      </c>
      <c r="E13" s="9" t="n">
        <v>5827.97</v>
      </c>
      <c r="F13" s="9" t="n">
        <v>5414.34</v>
      </c>
      <c r="G13" s="22">
        <f>E13+F13</f>
        <v/>
      </c>
      <c r="H13" s="6" t="inlineStr">
        <is>
          <t>Saldo disponível (R$1.058,93 BRL)</t>
        </is>
      </c>
      <c r="I13" s="9" t="n">
        <v>416.49</v>
      </c>
    </row>
    <row r="14">
      <c r="A14" s="5" t="inlineStr">
        <is>
          <t>Google Aço Cearense</t>
        </is>
      </c>
      <c r="B14" s="6" t="inlineStr">
        <is>
          <t>979-279-8606</t>
        </is>
      </c>
      <c r="C14" s="21" t="n">
        <v>46300</v>
      </c>
      <c r="D14" s="6" t="inlineStr">
        <is>
          <t>05/10 a 18/10</t>
        </is>
      </c>
      <c r="E14" s="9" t="n">
        <v>10424.71</v>
      </c>
      <c r="F14" s="6" t="inlineStr">
        <is>
          <t>a confirmar</t>
        </is>
      </c>
      <c r="G14" s="22">
        <f>E14</f>
        <v/>
      </c>
      <c r="H14" s="6" t="inlineStr">
        <is>
          <t>a confirmar</t>
        </is>
      </c>
      <c r="I14" s="6" t="inlineStr">
        <is>
          <t>a confirmar</t>
        </is>
      </c>
    </row>
    <row r="15">
      <c r="A15" s="5" t="inlineStr">
        <is>
          <t>Google Aço Cearense</t>
        </is>
      </c>
      <c r="B15" s="6" t="inlineStr">
        <is>
          <t>979-279-8606</t>
        </is>
      </c>
      <c r="C15" s="21" t="n">
        <v>46314</v>
      </c>
      <c r="D15" s="6" t="inlineStr">
        <is>
          <t>19/10 a 02/11</t>
        </is>
      </c>
      <c r="E15" s="9" t="n">
        <v>18485.63</v>
      </c>
      <c r="F15" s="6" t="inlineStr">
        <is>
          <t>a confirmar</t>
        </is>
      </c>
      <c r="G15" s="22">
        <f>E15</f>
        <v/>
      </c>
      <c r="H15" s="6" t="inlineStr">
        <is>
          <t>a confirmar</t>
        </is>
      </c>
      <c r="I15" s="6" t="inlineStr">
        <is>
          <t>a confirmar</t>
        </is>
      </c>
    </row>
    <row r="16">
      <c r="A16" s="5" t="inlineStr">
        <is>
          <t>Google Aço Cearense</t>
        </is>
      </c>
      <c r="B16" s="6" t="inlineStr">
        <is>
          <t>979-279-8606</t>
        </is>
      </c>
      <c r="C16" s="21" t="n">
        <v>46329</v>
      </c>
      <c r="D16" s="6" t="inlineStr">
        <is>
          <t>03/11 a 15/11</t>
        </is>
      </c>
      <c r="E16" s="9" t="n">
        <v>16089.66</v>
      </c>
      <c r="F16" s="6" t="inlineStr">
        <is>
          <t>a confirmar</t>
        </is>
      </c>
      <c r="G16" s="22">
        <f>E16</f>
        <v/>
      </c>
      <c r="H16" s="6" t="inlineStr">
        <is>
          <t>a confirmar</t>
        </is>
      </c>
      <c r="I16" s="6" t="inlineStr">
        <is>
          <t>a confirmar</t>
        </is>
      </c>
    </row>
    <row r="18">
      <c r="A18" s="2" t="inlineStr">
        <is>
          <t>A recarga de R$ 2.500 da Meta Aço B2B pedida para 23/09 cobre os pré-pintados até 15/10 e não entra nesta aba.</t>
        </is>
      </c>
    </row>
    <row r="19">
      <c r="A19" s="2" t="inlineStr">
        <is>
          <t>Google (conta 979-279-8606, as três marcas): confirmar se a conta é pré-paga; a entrega quase parou desde 16/09.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23564"/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" customWidth="1" min="2" max="2"/>
    <col width="12" customWidth="1" min="3" max="3"/>
    <col width="18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>
      <c r="A1" s="1" t="inlineStr">
        <is>
          <t>Verba por estado pela receita</t>
        </is>
      </c>
    </row>
    <row r="2">
      <c r="A2" s="2" t="inlineStr">
        <is>
          <t>Receita de 12 meses (set/2025 a ago/2026), pedidos entregues no Salesforce · verba sem LinkedIn e sem busca de marca</t>
        </is>
      </c>
    </row>
    <row r="4" ht="30" customHeight="1">
      <c r="A4" s="3" t="inlineStr">
        <is>
          <t>Estado</t>
        </is>
      </c>
      <c r="B4" s="4" t="inlineStr">
        <is>
          <t>UF</t>
        </is>
      </c>
      <c r="C4" s="4" t="inlineStr">
        <is>
          <t>Praça</t>
        </is>
      </c>
      <c r="D4" s="4" t="inlineStr">
        <is>
          <t>Receita do Grupo (% das praças)</t>
        </is>
      </c>
      <c r="E4" s="4" t="inlineStr">
        <is>
          <t>Grupo</t>
        </is>
      </c>
      <c r="F4" s="4" t="inlineStr">
        <is>
          <t>Aço Cearense</t>
        </is>
      </c>
      <c r="G4" s="4" t="inlineStr">
        <is>
          <t>SINOBRAS</t>
        </is>
      </c>
      <c r="H4" s="4" t="inlineStr">
        <is>
          <t>Total</t>
        </is>
      </c>
    </row>
    <row r="5">
      <c r="A5" s="5" t="inlineStr">
        <is>
          <t>Ceará</t>
        </is>
      </c>
      <c r="B5" s="6" t="inlineStr">
        <is>
          <t>CE</t>
        </is>
      </c>
      <c r="C5" s="6" t="inlineStr">
        <is>
          <t>P1 Nordeste</t>
        </is>
      </c>
      <c r="D5" s="23" t="n">
        <v>0.2904</v>
      </c>
      <c r="E5" s="8" t="n">
        <v>7683.35</v>
      </c>
      <c r="F5" s="8" t="n">
        <v>12094.2</v>
      </c>
      <c r="G5" s="8" t="n">
        <v>67.92</v>
      </c>
      <c r="H5" s="24">
        <f>SUM(E5:G5)</f>
        <v/>
      </c>
    </row>
    <row r="6">
      <c r="A6" s="5" t="inlineStr">
        <is>
          <t>Pará</t>
        </is>
      </c>
      <c r="B6" s="6" t="inlineStr">
        <is>
          <t>PA</t>
        </is>
      </c>
      <c r="C6" s="6" t="inlineStr">
        <is>
          <t>P2 Norte</t>
        </is>
      </c>
      <c r="D6" s="23" t="n">
        <v>0.1829</v>
      </c>
      <c r="E6" s="8" t="n">
        <v>4839.22</v>
      </c>
      <c r="F6" s="8" t="n">
        <v>2660.91</v>
      </c>
      <c r="G6" s="8" t="n">
        <v>8598.959999999999</v>
      </c>
      <c r="H6" s="24">
        <f>SUM(E6:G6)</f>
        <v/>
      </c>
    </row>
    <row r="7">
      <c r="A7" s="5" t="inlineStr">
        <is>
          <t>Bahia</t>
        </is>
      </c>
      <c r="B7" s="6" t="inlineStr">
        <is>
          <t>BA</t>
        </is>
      </c>
      <c r="C7" s="6" t="inlineStr">
        <is>
          <t>P1 Nordeste</t>
        </is>
      </c>
      <c r="D7" s="23" t="n">
        <v>0.1522</v>
      </c>
      <c r="E7" s="8" t="n">
        <v>4027.55</v>
      </c>
      <c r="F7" s="8" t="n">
        <v>3578.25</v>
      </c>
      <c r="G7" s="8" t="n">
        <v>4802.62</v>
      </c>
      <c r="H7" s="24">
        <f>SUM(E7:G7)</f>
        <v/>
      </c>
    </row>
    <row r="8">
      <c r="A8" s="5" t="inlineStr">
        <is>
          <t>Maranhão</t>
        </is>
      </c>
      <c r="B8" s="6" t="inlineStr">
        <is>
          <t>MA</t>
        </is>
      </c>
      <c r="C8" s="6" t="inlineStr">
        <is>
          <t>P1 Nordeste</t>
        </is>
      </c>
      <c r="D8" s="23" t="n">
        <v>0.091</v>
      </c>
      <c r="E8" s="8" t="n">
        <v>2406.83</v>
      </c>
      <c r="F8" s="8" t="n">
        <v>1688.69</v>
      </c>
      <c r="G8" s="8" t="n">
        <v>3646.2</v>
      </c>
      <c r="H8" s="24">
        <f>SUM(E8:G8)</f>
        <v/>
      </c>
    </row>
    <row r="9">
      <c r="A9" s="5" t="inlineStr">
        <is>
          <t>Pernambuco</t>
        </is>
      </c>
      <c r="B9" s="6" t="inlineStr">
        <is>
          <t>PE</t>
        </is>
      </c>
      <c r="C9" s="6" t="inlineStr">
        <is>
          <t>P1 Nordeste</t>
        </is>
      </c>
      <c r="D9" s="23" t="n">
        <v>0.074</v>
      </c>
      <c r="E9" s="8" t="n">
        <v>1959.03</v>
      </c>
      <c r="F9" s="8" t="n">
        <v>1552.02</v>
      </c>
      <c r="G9" s="8" t="n">
        <v>2659.58</v>
      </c>
      <c r="H9" s="24">
        <f>SUM(E9:G9)</f>
        <v/>
      </c>
    </row>
    <row r="10">
      <c r="A10" s="5" t="inlineStr">
        <is>
          <t>Paraíba</t>
        </is>
      </c>
      <c r="B10" s="6" t="inlineStr">
        <is>
          <t>PB</t>
        </is>
      </c>
      <c r="C10" s="6" t="inlineStr">
        <is>
          <t>P1 Nordeste</t>
        </is>
      </c>
      <c r="D10" s="23" t="n">
        <v>0.0575</v>
      </c>
      <c r="E10" s="8" t="n">
        <v>1521.72</v>
      </c>
      <c r="F10" s="8" t="n">
        <v>1457.81</v>
      </c>
      <c r="G10" s="8" t="n">
        <v>1631.85</v>
      </c>
      <c r="H10" s="24">
        <f>SUM(E10:G10)</f>
        <v/>
      </c>
    </row>
    <row r="11">
      <c r="A11" s="5" t="inlineStr">
        <is>
          <t>Piauí</t>
        </is>
      </c>
      <c r="B11" s="6" t="inlineStr">
        <is>
          <t>PI</t>
        </is>
      </c>
      <c r="C11" s="6" t="inlineStr">
        <is>
          <t>P1 Nordeste</t>
        </is>
      </c>
      <c r="D11" s="23" t="n">
        <v>0.0362</v>
      </c>
      <c r="E11" s="8" t="n">
        <v>956.5700000000001</v>
      </c>
      <c r="F11" s="8" t="n">
        <v>785.85</v>
      </c>
      <c r="G11" s="8" t="n">
        <v>1252.94</v>
      </c>
      <c r="H11" s="24">
        <f>SUM(E11:G11)</f>
        <v/>
      </c>
    </row>
    <row r="12">
      <c r="A12" s="5" t="inlineStr">
        <is>
          <t>Rio Grande do Norte</t>
        </is>
      </c>
      <c r="B12" s="6" t="inlineStr">
        <is>
          <t>RN</t>
        </is>
      </c>
      <c r="C12" s="6" t="inlineStr">
        <is>
          <t>P1 Nordeste</t>
        </is>
      </c>
      <c r="D12" s="23" t="n">
        <v>0.0337</v>
      </c>
      <c r="E12" s="8" t="n">
        <v>892.97</v>
      </c>
      <c r="F12" s="8" t="n">
        <v>1058.15</v>
      </c>
      <c r="G12" s="8" t="n">
        <v>609.49</v>
      </c>
      <c r="H12" s="24">
        <f>SUM(E12:G12)</f>
        <v/>
      </c>
    </row>
    <row r="13">
      <c r="A13" s="5" t="inlineStr">
        <is>
          <t>Tocantins</t>
        </is>
      </c>
      <c r="B13" s="6" t="inlineStr">
        <is>
          <t>TO</t>
        </is>
      </c>
      <c r="C13" s="6" t="inlineStr">
        <is>
          <t>P2 Norte</t>
        </is>
      </c>
      <c r="D13" s="23" t="n">
        <v>0.033</v>
      </c>
      <c r="E13" s="8" t="n">
        <v>873.96</v>
      </c>
      <c r="F13" s="8" t="n">
        <v>483.52</v>
      </c>
      <c r="G13" s="8" t="n">
        <v>1549.64</v>
      </c>
      <c r="H13" s="24">
        <f>SUM(E13:G13)</f>
        <v/>
      </c>
    </row>
    <row r="14">
      <c r="A14" s="5" t="inlineStr">
        <is>
          <t>Alagoas</t>
        </is>
      </c>
      <c r="B14" s="6" t="inlineStr">
        <is>
          <t>AL</t>
        </is>
      </c>
      <c r="C14" s="6" t="inlineStr">
        <is>
          <t>P1 Nordeste</t>
        </is>
      </c>
      <c r="D14" s="23" t="n">
        <v>0.0184</v>
      </c>
      <c r="E14" s="8" t="n">
        <v>487.13</v>
      </c>
      <c r="F14" s="8" t="n">
        <v>406.9</v>
      </c>
      <c r="G14" s="8" t="n">
        <v>623.79</v>
      </c>
      <c r="H14" s="24">
        <f>SUM(E14:G14)</f>
        <v/>
      </c>
    </row>
    <row r="15">
      <c r="A15" s="5" t="inlineStr">
        <is>
          <t>Amapá</t>
        </is>
      </c>
      <c r="B15" s="6" t="inlineStr">
        <is>
          <t>AP</t>
        </is>
      </c>
      <c r="C15" s="6" t="inlineStr">
        <is>
          <t>P2 Norte</t>
        </is>
      </c>
      <c r="D15" s="23" t="n">
        <v>0.0166</v>
      </c>
      <c r="E15" s="8" t="n">
        <v>437.96</v>
      </c>
      <c r="F15" s="8" t="n">
        <v>304.4</v>
      </c>
      <c r="G15" s="8" t="n">
        <v>668.47</v>
      </c>
      <c r="H15" s="24">
        <f>SUM(E15:G15)</f>
        <v/>
      </c>
    </row>
    <row r="16">
      <c r="A16" s="5" t="inlineStr">
        <is>
          <t>Sergipe</t>
        </is>
      </c>
      <c r="B16" s="6" t="inlineStr">
        <is>
          <t>SE</t>
        </is>
      </c>
      <c r="C16" s="6" t="inlineStr">
        <is>
          <t>P1 Nordeste</t>
        </is>
      </c>
      <c r="D16" s="23" t="n">
        <v>0.0141</v>
      </c>
      <c r="E16" s="8" t="n">
        <v>373.71</v>
      </c>
      <c r="F16" s="8" t="n">
        <v>389.3</v>
      </c>
      <c r="G16" s="8" t="n">
        <v>348.53</v>
      </c>
      <c r="H16" s="24">
        <f>SUM(E16:G16)</f>
        <v/>
      </c>
    </row>
    <row r="17">
      <c r="A17" s="5" t="inlineStr">
        <is>
          <t>P3 Brasil (até 10%)</t>
        </is>
      </c>
      <c r="B17" s="6" t="n"/>
      <c r="C17" s="6" t="n"/>
      <c r="D17" s="6" t="n"/>
      <c r="E17" s="8" t="n">
        <v>2940</v>
      </c>
      <c r="F17" s="8" t="n">
        <v>2940</v>
      </c>
      <c r="G17" s="8" t="n">
        <v>2940</v>
      </c>
      <c r="H17" s="24">
        <f>SUM(E17:G17)</f>
        <v/>
      </c>
    </row>
    <row r="18">
      <c r="A18" s="10" t="inlineStr">
        <is>
          <t>Total</t>
        </is>
      </c>
      <c r="B18" s="11" t="n"/>
      <c r="C18" s="11" t="n"/>
      <c r="D18" s="11" t="n"/>
      <c r="E18" s="12">
        <f>SUM(E5:E17)</f>
        <v/>
      </c>
      <c r="F18" s="12">
        <f>SUM(F5:F17)</f>
        <v/>
      </c>
      <c r="G18" s="12">
        <f>SUM(G5:G17)</f>
        <v/>
      </c>
      <c r="H18" s="12">
        <f>SUM(H5:H17)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23564"/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14" customWidth="1" min="3" max="3"/>
    <col width="24" customWidth="1" min="4" max="4"/>
    <col width="70" customWidth="1" min="5" max="5"/>
  </cols>
  <sheetData>
    <row r="1">
      <c r="A1" s="1" t="inlineStr">
        <is>
          <t>Régua de e-mail no RD</t>
        </is>
      </c>
    </row>
    <row r="2">
      <c r="A2" s="2" t="inlineStr">
        <is>
          <t>Dia sim, dia não, só dias úteis (fim de semana e feriados de 12/10 e 02/11 fora) · UTM padrão Miner e botão da Blip com a tag ANIVERSARIO</t>
        </is>
      </c>
    </row>
    <row r="4" ht="30" customHeight="1">
      <c r="A4" s="3" t="inlineStr">
        <is>
          <t>Data</t>
        </is>
      </c>
      <c r="B4" s="4" t="inlineStr">
        <is>
          <t>Dia</t>
        </is>
      </c>
      <c r="C4" s="4" t="inlineStr">
        <is>
          <t>Fase</t>
        </is>
      </c>
      <c r="D4" s="4" t="inlineStr">
        <is>
          <t>Marca</t>
        </is>
      </c>
      <c r="E4" s="4" t="inlineStr">
        <is>
          <t>Tema</t>
        </is>
      </c>
    </row>
    <row r="5">
      <c r="A5" s="25" t="n">
        <v>46308</v>
      </c>
      <c r="B5" s="6" t="inlineStr">
        <is>
          <t>ter</t>
        </is>
      </c>
      <c r="C5" s="6" t="inlineStr">
        <is>
          <t>Teaser</t>
        </is>
      </c>
      <c r="D5" s="6" t="inlineStr">
        <is>
          <t>Grupo</t>
        </is>
      </c>
      <c r="E5" s="6" t="inlineStr">
        <is>
          <t>Tem história que não se mede só em tempo. Se constrói em cada conexão.</t>
        </is>
      </c>
    </row>
    <row r="6">
      <c r="A6" s="25" t="n">
        <v>46310</v>
      </c>
      <c r="B6" s="6" t="inlineStr">
        <is>
          <t>qui</t>
        </is>
      </c>
      <c r="C6" s="6" t="inlineStr">
        <is>
          <t>Lançamento</t>
        </is>
      </c>
      <c r="D6" s="6" t="inlineStr">
        <is>
          <t>Grupo</t>
        </is>
      </c>
      <c r="E6" s="6" t="inlineStr">
        <is>
          <t>47 anos do Grupo Aço Cearense, com o vídeo de lançamento.</t>
        </is>
      </c>
    </row>
    <row r="7">
      <c r="A7" s="25" t="n">
        <v>46314</v>
      </c>
      <c r="B7" s="6" t="inlineStr">
        <is>
          <t>seg</t>
        </is>
      </c>
      <c r="C7" s="6" t="inlineStr">
        <is>
          <t>Sustentação</t>
        </is>
      </c>
      <c r="D7" s="6" t="inlineStr">
        <is>
          <t>Grupo</t>
        </is>
      </c>
      <c r="E7" s="6" t="inlineStr">
        <is>
          <t>A força das conexões: quem produz, quem transforma, quem constrói.</t>
        </is>
      </c>
    </row>
    <row r="8">
      <c r="A8" s="25" t="n">
        <v>46316</v>
      </c>
      <c r="B8" s="6" t="inlineStr">
        <is>
          <t>qua</t>
        </is>
      </c>
      <c r="C8" s="6" t="inlineStr">
        <is>
          <t>Sustentação</t>
        </is>
      </c>
      <c r="D8" s="6" t="inlineStr">
        <is>
          <t>Aço Cearense</t>
        </is>
      </c>
      <c r="E8" s="6" t="inlineStr">
        <is>
          <t>Prazo apertou? A gente dá liga.</t>
        </is>
      </c>
    </row>
    <row r="9">
      <c r="A9" s="25" t="n">
        <v>46318</v>
      </c>
      <c r="B9" s="6" t="inlineStr">
        <is>
          <t>sex</t>
        </is>
      </c>
      <c r="C9" s="6" t="inlineStr">
        <is>
          <t>Sustentação</t>
        </is>
      </c>
      <c r="D9" s="6" t="inlineStr">
        <is>
          <t>SINOBRAS</t>
        </is>
      </c>
      <c r="E9" s="6" t="inlineStr">
        <is>
          <t>Da usina à obra, a gente dá liga.</t>
        </is>
      </c>
    </row>
    <row r="10">
      <c r="A10" s="25" t="n">
        <v>46322</v>
      </c>
      <c r="B10" s="6" t="inlineStr">
        <is>
          <t>ter</t>
        </is>
      </c>
      <c r="C10" s="6" t="inlineStr">
        <is>
          <t>Sustentação</t>
        </is>
      </c>
      <c r="D10" s="6" t="inlineStr">
        <is>
          <t>Aço Cearense e SINOBRAS</t>
        </is>
      </c>
      <c r="E10" s="6" t="inlineStr">
        <is>
          <t>Diferentes soluções. O mesmo compromisso.</t>
        </is>
      </c>
    </row>
    <row r="11">
      <c r="A11" s="25" t="n">
        <v>46324</v>
      </c>
      <c r="B11" s="6" t="inlineStr">
        <is>
          <t>qui</t>
        </is>
      </c>
      <c r="C11" s="6" t="inlineStr">
        <is>
          <t>Sustentação</t>
        </is>
      </c>
      <c r="D11" s="6" t="inlineStr">
        <is>
          <t>Aço Cearense</t>
        </is>
      </c>
      <c r="E11" s="6" t="inlineStr">
        <is>
          <t>Projeto pediu agilidade? A gente dá liga.</t>
        </is>
      </c>
    </row>
    <row r="12">
      <c r="A12" s="25" t="n">
        <v>46329</v>
      </c>
      <c r="B12" s="6" t="inlineStr">
        <is>
          <t>ter</t>
        </is>
      </c>
      <c r="C12" s="6" t="inlineStr">
        <is>
          <t>Sustentação</t>
        </is>
      </c>
      <c r="D12" s="6" t="inlineStr">
        <is>
          <t>SINOBRAS</t>
        </is>
      </c>
      <c r="E12" s="6" t="inlineStr">
        <is>
          <t>Projeto pediu medida certa? A gente dá liga. (corte e dobra)</t>
        </is>
      </c>
    </row>
    <row r="13">
      <c r="A13" s="25" t="n">
        <v>46331</v>
      </c>
      <c r="B13" s="6" t="inlineStr">
        <is>
          <t>qui</t>
        </is>
      </c>
      <c r="C13" s="6" t="inlineStr">
        <is>
          <t>Sustentação</t>
        </is>
      </c>
      <c r="D13" s="6" t="inlineStr">
        <is>
          <t>Aço Cearense</t>
        </is>
      </c>
      <c r="E13" s="6" t="inlineStr">
        <is>
          <t>Precisou de variedade? A gente dá liga.</t>
        </is>
      </c>
    </row>
    <row r="14">
      <c r="A14" s="25" t="n">
        <v>46335</v>
      </c>
      <c r="B14" s="6" t="inlineStr">
        <is>
          <t>seg</t>
        </is>
      </c>
      <c r="C14" s="6" t="inlineStr">
        <is>
          <t>Sustentação</t>
        </is>
      </c>
      <c r="D14" s="6" t="inlineStr">
        <is>
          <t>SINOBRAS</t>
        </is>
      </c>
      <c r="E14" s="6" t="inlineStr">
        <is>
          <t>Estrutura exige confiança? A gente dá liga.</t>
        </is>
      </c>
    </row>
    <row r="15">
      <c r="A15" s="25" t="n">
        <v>46337</v>
      </c>
      <c r="B15" s="6" t="inlineStr">
        <is>
          <t>qua</t>
        </is>
      </c>
      <c r="C15" s="6" t="inlineStr">
        <is>
          <t>Sustentação</t>
        </is>
      </c>
      <c r="D15" s="6" t="inlineStr">
        <is>
          <t>Aço Cearense e SINOBRAS</t>
        </is>
      </c>
      <c r="E15" s="6" t="inlineStr">
        <is>
          <t>Tem aço para transformar. Tem aço para construir.</t>
        </is>
      </c>
    </row>
    <row r="16">
      <c r="A16" s="25" t="n">
        <v>46339</v>
      </c>
      <c r="B16" s="6" t="inlineStr">
        <is>
          <t>sex</t>
        </is>
      </c>
      <c r="C16" s="6" t="inlineStr">
        <is>
          <t>Encerramento</t>
        </is>
      </c>
      <c r="D16" s="6" t="inlineStr">
        <is>
          <t>Grupo</t>
        </is>
      </c>
      <c r="E16" s="6" t="inlineStr">
        <is>
          <t>Obrigado pelos 47 anos. Nossa gente dá liga.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23564"/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70" customWidth="1" min="2" max="2"/>
    <col width="20" customWidth="1" min="3" max="3"/>
    <col width="16" customWidth="1" min="4" max="4"/>
    <col width="16" customWidth="1" min="5" max="5"/>
  </cols>
  <sheetData>
    <row r="1">
      <c r="A1" s="1" t="inlineStr">
        <is>
          <t>O que precisamos do Grupo</t>
        </is>
      </c>
    </row>
    <row r="2">
      <c r="A2" s="2" t="inlineStr">
        <is>
          <t>Prazos para a campanha começar em 10/10 · a coluna Situação é para o time da Aço preencher</t>
        </is>
      </c>
    </row>
    <row r="4" ht="30" customHeight="1">
      <c r="A4" s="3" t="inlineStr">
        <is>
          <t>Item</t>
        </is>
      </c>
      <c r="B4" s="4" t="inlineStr">
        <is>
          <t>Detalhe</t>
        </is>
      </c>
      <c r="C4" s="4" t="inlineStr">
        <is>
          <t>Prazo</t>
        </is>
      </c>
      <c r="D4" s="4" t="inlineStr">
        <is>
          <t>Com quem</t>
        </is>
      </c>
      <c r="E4" s="4" t="inlineStr">
        <is>
          <t>Situação</t>
        </is>
      </c>
    </row>
    <row r="5">
      <c r="A5" s="5" t="inlineStr">
        <is>
          <t>Aprovar o plano</t>
        </is>
      </c>
      <c r="B5" s="6" t="inlineStr">
        <is>
          <t>Damaris e Magnum</t>
        </is>
      </c>
      <c r="C5" s="6" t="inlineStr">
        <is>
          <t>até 25/09</t>
        </is>
      </c>
      <c r="D5" s="6" t="inlineStr">
        <is>
          <t>Grupo</t>
        </is>
      </c>
      <c r="E5" s="6" t="n"/>
    </row>
    <row r="6">
      <c r="A6" s="5" t="inlineStr">
        <is>
          <t>Acessos para a Miner</t>
        </is>
      </c>
      <c r="B6" s="6" t="inlineStr">
        <is>
          <t>GA4 e gerenciador de tags dos três sites, e usuário no RD</t>
        </is>
      </c>
      <c r="C6" s="6" t="inlineStr">
        <is>
          <t>até 30/09</t>
        </is>
      </c>
      <c r="D6" s="6" t="inlineStr">
        <is>
          <t>Grupo</t>
        </is>
      </c>
      <c r="E6" s="6" t="n"/>
    </row>
    <row r="7">
      <c r="A7" s="5" t="inlineStr">
        <is>
          <t>LinkedIn: Gerente de contas na conta do Grupo</t>
        </is>
      </c>
      <c r="B7" s="6" t="inlineStr">
        <is>
          <t>Autorização do presidente e do diretor comercial para patrocinar os posts até 13/10</t>
        </is>
      </c>
      <c r="C7" s="6" t="inlineStr">
        <is>
          <t>até 01/10</t>
        </is>
      </c>
      <c r="D7" s="6" t="inlineStr">
        <is>
          <t>Grupo</t>
        </is>
      </c>
      <c r="E7" s="6" t="n"/>
    </row>
    <row r="8">
      <c r="A8" s="5" t="inlineStr">
        <is>
          <t>Google: saldo ou forma de pagamento</t>
        </is>
      </c>
      <c r="B8" s="6" t="inlineStr">
        <is>
          <t>Conta 979-279-8606, com entrega quase parada desde 16/09</t>
        </is>
      </c>
      <c r="C8" s="6" t="inlineStr">
        <is>
          <t>até 30/09</t>
        </is>
      </c>
      <c r="D8" s="6" t="inlineStr">
        <is>
          <t>Grupo</t>
        </is>
      </c>
      <c r="E8" s="6" t="n"/>
    </row>
    <row r="9">
      <c r="A9" s="5" t="inlineStr">
        <is>
          <t>Masters dos vídeos e peças do teaser e do lançamento</t>
        </is>
      </c>
      <c r="B9" s="6" t="inlineStr">
        <is>
          <t>Peças da sustentação até 15/10</t>
        </is>
      </c>
      <c r="C9" s="6" t="inlineStr">
        <is>
          <t>até 05/10</t>
        </is>
      </c>
      <c r="D9" s="6" t="inlineStr">
        <is>
          <t>Grupo</t>
        </is>
      </c>
      <c r="E9" s="6" t="n"/>
    </row>
    <row r="10">
      <c r="A10" s="5" t="inlineStr">
        <is>
          <t>Recargas da Meta nas três contas</t>
        </is>
      </c>
      <c r="B10" s="6" t="inlineStr">
        <is>
          <t>Valores da aba Recargas, somando o sempre ativo</t>
        </is>
      </c>
      <c r="C10" s="6" t="inlineStr">
        <is>
          <t>05/10, 19/10 e 03/11</t>
        </is>
      </c>
      <c r="D10" s="6" t="inlineStr">
        <is>
          <t>Grupo</t>
        </is>
      </c>
      <c r="E10" s="6" t="n"/>
    </row>
    <row r="11">
      <c r="A11" s="5" t="inlineStr">
        <is>
          <t>Blip, TI e e-commerce</t>
        </is>
      </c>
      <c r="B11" s="6" t="inlineStr">
        <is>
          <t>Tag ANIVERSARIO com teto de 10 por dia útil, domínio da página e banners da loja</t>
        </is>
      </c>
      <c r="C11" s="6" t="inlineStr">
        <is>
          <t>até 06/10</t>
        </is>
      </c>
      <c r="D11" s="6" t="inlineStr">
        <is>
          <t>Grupo</t>
        </is>
      </c>
      <c r="E11" s="6" t="n"/>
    </row>
    <row r="12">
      <c r="A12" s="5" t="inlineStr">
        <is>
          <t>Página da campanha</t>
        </is>
      </c>
      <c r="B12" s="6" t="inlineStr">
        <is>
          <t>Grupo, Aço e SINOBRAS, com botão de conversa pela Blip</t>
        </is>
      </c>
      <c r="C12" s="6" t="inlineStr">
        <is>
          <t>até 06/10</t>
        </is>
      </c>
      <c r="D12" s="6" t="inlineStr">
        <is>
          <t>Miner</t>
        </is>
      </c>
      <c r="E12" s="6" t="n"/>
    </row>
    <row r="13">
      <c r="A13" s="5" t="inlineStr">
        <is>
          <t>Conferência de tags</t>
        </is>
      </c>
      <c r="B13" s="6" t="inlineStr">
        <is>
          <t>Pixel, API de Conversões, tag do Google, Insight Tag e GA4, com teste de evento</t>
        </is>
      </c>
      <c r="C13" s="6" t="inlineStr">
        <is>
          <t>até 06/10</t>
        </is>
      </c>
      <c r="D13" s="6" t="inlineStr">
        <is>
          <t>Miner</t>
        </is>
      </c>
      <c r="E13" s="6" t="n"/>
    </row>
    <row r="14">
      <c r="A14" s="5" t="inlineStr">
        <is>
          <t>Campanhas em rascunho para aprovação</t>
        </is>
      </c>
      <c r="B14" s="6" t="inlineStr">
        <is>
          <t>Meta, Google e LinkedIn, com o prefixo ANIV</t>
        </is>
      </c>
      <c r="C14" s="6" t="inlineStr">
        <is>
          <t>até 08/10</t>
        </is>
      </c>
      <c r="D14" s="6" t="inlineStr">
        <is>
          <t>Miner</t>
        </is>
      </c>
      <c r="E14" s="6" t="n"/>
    </row>
    <row r="15">
      <c r="A15" s="5" t="inlineStr">
        <is>
          <t>Cortes de 6 s e adaptações</t>
        </is>
      </c>
      <c r="B15" s="6" t="inlineStr">
        <is>
          <t>A partir dos masters</t>
        </is>
      </c>
      <c r="C15" s="6" t="inlineStr">
        <is>
          <t>até 09/10</t>
        </is>
      </c>
      <c r="D15" s="6" t="inlineStr">
        <is>
          <t>Miner</t>
        </is>
      </c>
      <c r="E15" s="6" t="n"/>
    </row>
    <row r="16">
      <c r="A16" s="5" t="inlineStr">
        <is>
          <t>Régua de e-mail no RD</t>
        </is>
      </c>
      <c r="B16" s="6" t="inlineStr">
        <is>
          <t>12 envios, de 13/10 a 13/11</t>
        </is>
      </c>
      <c r="C16" s="6" t="inlineStr">
        <is>
          <t>até 09/10</t>
        </is>
      </c>
      <c r="D16" s="6" t="inlineStr">
        <is>
          <t>Miner</t>
        </is>
      </c>
      <c r="E16" s="6" t="n"/>
    </row>
    <row r="17">
      <c r="A17" s="5" t="inlineStr">
        <is>
          <t>Relatórios</t>
        </is>
      </c>
      <c r="B17" s="6" t="inlineStr">
        <is>
          <t>Toda segunda, alerta diário de saldo e ritmo, final até 20/11</t>
        </is>
      </c>
      <c r="C17" s="6" t="inlineStr">
        <is>
          <t>de 12/10 a 20/11</t>
        </is>
      </c>
      <c r="D17" s="6" t="inlineStr">
        <is>
          <t>Miner</t>
        </is>
      </c>
      <c r="E17" s="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23564"/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80" customWidth="1" min="3" max="3"/>
    <col width="22" customWidth="1" min="4" max="4"/>
  </cols>
  <sheetData>
    <row r="1">
      <c r="A1" s="1" t="inlineStr">
        <is>
          <t>Fontes e réguas</t>
        </is>
      </c>
    </row>
    <row r="2">
      <c r="A2" s="2" t="inlineStr">
        <is>
          <t>De onde vem cada número do plano</t>
        </is>
      </c>
    </row>
    <row r="4" ht="30" customHeight="1">
      <c r="A4" s="3" t="inlineStr">
        <is>
          <t>Dado</t>
        </is>
      </c>
      <c r="B4" s="4" t="inlineStr">
        <is>
          <t>Valor</t>
        </is>
      </c>
      <c r="C4" s="4" t="inlineStr">
        <is>
          <t>Fonte</t>
        </is>
      </c>
      <c r="D4" s="4" t="inlineStr">
        <is>
          <t>Período</t>
        </is>
      </c>
    </row>
    <row r="5">
      <c r="A5" s="5" t="inlineStr">
        <is>
          <t>Receita por estado</t>
        </is>
      </c>
      <c r="B5" s="6" t="inlineStr">
        <is>
          <t>Aço e SINOBRAS</t>
        </is>
      </c>
      <c r="C5" s="6" t="inlineStr">
        <is>
          <t>Salesforce da Aço, pedidos entregues (TotalDelivery) por estado de entrega</t>
        </is>
      </c>
      <c r="D5" s="6" t="inlineStr">
        <is>
          <t>set/2025 a ago/2026</t>
        </is>
      </c>
    </row>
    <row r="6">
      <c r="A6" s="5" t="inlineStr">
        <is>
          <t>Base de clientes nas praças</t>
        </is>
      </c>
      <c r="B6" s="6" t="inlineStr">
        <is>
          <t>25.214 contas</t>
        </is>
      </c>
      <c r="C6" s="6" t="inlineStr">
        <is>
          <t>Salesforce da Aço, contas com pedido entregue, contatos com validação de e-mail e celular</t>
        </is>
      </c>
      <c r="D6" s="6" t="inlineStr">
        <is>
          <t>19/09/2024 a 18/09/2026</t>
        </is>
      </c>
    </row>
    <row r="7">
      <c r="A7" s="5" t="inlineStr">
        <is>
          <t>Receita de comparação</t>
        </is>
      </c>
      <c r="B7" s="6" t="inlineStr">
        <is>
          <t>Aço R$ 277,9 mi · SINOBRAS R$ 169,0 mi</t>
        </is>
      </c>
      <c r="C7" s="6" t="inlineStr">
        <is>
          <t>Salesforce da Aço, pedidos entregues nas praças</t>
        </is>
      </c>
      <c r="D7" s="6" t="inlineStr">
        <is>
          <t>10/10 a 15/11/2025</t>
        </is>
      </c>
    </row>
    <row r="8">
      <c r="A8" s="5" t="inlineStr">
        <is>
          <t>cpm alcance grupo</t>
        </is>
      </c>
      <c r="B8" s="6" t="inlineStr">
        <is>
          <t>R$ 1,10 a R$ 1,25</t>
        </is>
      </c>
      <c r="C8" s="6" t="inlineStr">
        <is>
          <t>campanhas de alcance da conta Meta do Grupo (ND_RECONHECIMENTO_AON e Corrida da Construção)</t>
        </is>
      </c>
      <c r="D8" s="6" t="inlineStr">
        <is>
          <t>set/2025 a set/2026</t>
        </is>
      </c>
    </row>
    <row r="9">
      <c r="A9" s="5" t="inlineStr">
        <is>
          <t>cpc demand gen</t>
        </is>
      </c>
      <c r="B9" s="6" t="inlineStr">
        <is>
          <t>R$ 0,95 a R$ 1,16</t>
        </is>
      </c>
      <c r="C9" s="6" t="inlineStr">
        <is>
          <t>Demand Gen da Aço na conta Google 979-279-8606 (ACCS GDC Nordeste e Norte)</t>
        </is>
      </c>
      <c r="D9" s="6" t="inlineStr">
        <is>
          <t>08/09 a 20/09/2026</t>
        </is>
      </c>
    </row>
    <row r="10">
      <c r="A10" s="5" t="inlineStr">
        <is>
          <t>cpl formulario</t>
        </is>
      </c>
      <c r="B10" s="6" t="inlineStr">
        <is>
          <t>R$ 23,51 a R$ 27,32</t>
        </is>
      </c>
      <c r="C10" s="6" t="inlineStr">
        <is>
          <t>custo por lead de formulário nas contas Meta SINOBRAS B2B e Aço B2B</t>
        </is>
      </c>
      <c r="D10" s="6" t="inlineStr">
        <is>
          <t>22/06 a 20/09/2026</t>
        </is>
      </c>
    </row>
    <row r="11">
      <c r="A11" s="5" t="inlineStr">
        <is>
          <t>Saldo e gasto das contas Meta</t>
        </is>
      </c>
      <c r="B11" s="6" t="inlineStr">
        <is>
          <t>ver aba Recargas</t>
        </is>
      </c>
      <c r="C11" s="6" t="inlineStr">
        <is>
          <t>Graph API da Meta, contas Grupo, Aço B2B e SINOBRAS B2B</t>
        </is>
      </c>
      <c r="D11" s="6" t="inlineStr">
        <is>
          <t>saldo em 21/09/2026 · gasto de 22/08 a 20/09/2026</t>
        </is>
      </c>
    </row>
    <row r="12">
      <c r="A12" s="5" t="inlineStr">
        <is>
          <t>Decisões do plano</t>
        </is>
      </c>
      <c r="B12" s="6" t="inlineStr">
        <is>
          <t>A01 a A50</t>
        </is>
      </c>
      <c r="C12" s="6" t="inlineStr">
        <is>
          <t>questionário do plano respondido pelo Gustavo</t>
        </is>
      </c>
      <c r="D12" s="6" t="inlineStr">
        <is>
          <t>18 e 21/09/2026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2026-09-21T16:58:57Z</dcterms:created>
  <dcterms:modified xmlns:dcterms="http://purl.org/dc/terms/" xmlns:xsi="http://www.w3.org/2001/XMLSchema-instance" xsi:type="dcterms:W3CDTF">2026-09-21T16:58:57Z</dcterms:modified>
</cp:coreProperties>
</file>